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B771CF68-4936-46A8-8556-B43607740AD9}" xr6:coauthVersionLast="47" xr6:coauthVersionMax="47" xr10:uidLastSave="{00000000-0000-0000-0000-000000000000}"/>
  <bookViews>
    <workbookView xWindow="1470" yWindow="1470" windowWidth="21600" windowHeight="11385" tabRatio="931" activeTab="12" xr2:uid="{00000000-000D-0000-FFFF-FFFF00000000}"/>
  </bookViews>
  <sheets>
    <sheet name="Instruccions" sheetId="22" r:id="rId1"/>
    <sheet name="LOT 1" sheetId="17" r:id="rId2"/>
    <sheet name="LOT 2" sheetId="20" r:id="rId3"/>
    <sheet name="LOT 3" sheetId="21" r:id="rId4"/>
    <sheet name="LOT 4" sheetId="24" r:id="rId5"/>
    <sheet name="LOT 5" sheetId="25" r:id="rId6"/>
    <sheet name="LOT 6" sheetId="26" r:id="rId7"/>
    <sheet name="LOT 7" sheetId="27" r:id="rId8"/>
    <sheet name="LOT 8" sheetId="28" r:id="rId9"/>
    <sheet name="LOT 9" sheetId="29" r:id="rId10"/>
    <sheet name="LOT 10" sheetId="30" r:id="rId11"/>
    <sheet name="LOT 11" sheetId="31" r:id="rId12"/>
    <sheet name="LOT 12" sheetId="32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31" l="1"/>
  <c r="K25" i="32" l="1"/>
  <c r="J15" i="32"/>
  <c r="H15" i="32"/>
  <c r="K15" i="32" s="1"/>
  <c r="J14" i="32"/>
  <c r="H14" i="32"/>
  <c r="K14" i="32" s="1"/>
  <c r="K25" i="27"/>
  <c r="J15" i="27"/>
  <c r="H15" i="27"/>
  <c r="K15" i="27" s="1"/>
  <c r="K21" i="32" l="1"/>
  <c r="K26" i="32" s="1"/>
  <c r="K19" i="32"/>
  <c r="K27" i="30"/>
  <c r="H15" i="30"/>
  <c r="K15" i="30" s="1"/>
  <c r="J15" i="30"/>
  <c r="H16" i="30"/>
  <c r="K16" i="30" s="1"/>
  <c r="J16" i="30"/>
  <c r="K24" i="26"/>
  <c r="K24" i="29"/>
  <c r="K24" i="24"/>
  <c r="K27" i="20"/>
  <c r="K25" i="25"/>
  <c r="K25" i="21"/>
  <c r="K24" i="32" l="1"/>
  <c r="K27" i="32" s="1"/>
  <c r="K22" i="32"/>
  <c r="J14" i="26"/>
  <c r="H14" i="26"/>
  <c r="K14" i="26" s="1"/>
  <c r="J14" i="24"/>
  <c r="H14" i="24"/>
  <c r="K14" i="24" s="1"/>
  <c r="K26" i="17"/>
  <c r="J15" i="31"/>
  <c r="H15" i="31"/>
  <c r="K15" i="31" s="1"/>
  <c r="J14" i="31"/>
  <c r="H14" i="31"/>
  <c r="K14" i="31" s="1"/>
  <c r="J14" i="30"/>
  <c r="H14" i="30"/>
  <c r="K14" i="30" s="1"/>
  <c r="J13" i="30"/>
  <c r="H13" i="30"/>
  <c r="K13" i="30" s="1"/>
  <c r="J13" i="29"/>
  <c r="K18" i="29" s="1"/>
  <c r="K23" i="29" s="1"/>
  <c r="H13" i="29"/>
  <c r="K13" i="29" s="1"/>
  <c r="K20" i="29" s="1"/>
  <c r="K25" i="29" s="1"/>
  <c r="K19" i="31" l="1"/>
  <c r="K21" i="31"/>
  <c r="K26" i="31" s="1"/>
  <c r="K21" i="30"/>
  <c r="K23" i="30"/>
  <c r="K28" i="30" s="1"/>
  <c r="K26" i="29"/>
  <c r="K21" i="29"/>
  <c r="K24" i="31" l="1"/>
  <c r="K27" i="31" s="1"/>
  <c r="K24" i="30"/>
  <c r="K26" i="30"/>
  <c r="K29" i="30" s="1"/>
  <c r="K22" i="31"/>
  <c r="J14" i="20"/>
  <c r="J15" i="20"/>
  <c r="J16" i="20"/>
  <c r="H14" i="20"/>
  <c r="K14" i="20" s="1"/>
  <c r="H15" i="20"/>
  <c r="K15" i="20" s="1"/>
  <c r="H16" i="20"/>
  <c r="K16" i="20" s="1"/>
  <c r="K27" i="28" l="1"/>
  <c r="J17" i="28"/>
  <c r="H17" i="28"/>
  <c r="K17" i="28" s="1"/>
  <c r="J16" i="28"/>
  <c r="H16" i="28"/>
  <c r="K16" i="28" s="1"/>
  <c r="J15" i="28"/>
  <c r="H15" i="28"/>
  <c r="K15" i="28" s="1"/>
  <c r="J14" i="28"/>
  <c r="H14" i="28"/>
  <c r="K14" i="28" s="1"/>
  <c r="K21" i="28" l="1"/>
  <c r="K23" i="28"/>
  <c r="K28" i="28" s="1"/>
  <c r="H14" i="21"/>
  <c r="K14" i="21" s="1"/>
  <c r="H13" i="21"/>
  <c r="K13" i="21" s="1"/>
  <c r="J14" i="21"/>
  <c r="J13" i="21"/>
  <c r="K24" i="28" l="1"/>
  <c r="K26" i="28"/>
  <c r="K29" i="28" s="1"/>
  <c r="K19" i="21"/>
  <c r="K24" i="21" s="1"/>
  <c r="K21" i="21"/>
  <c r="K26" i="21" s="1"/>
  <c r="J13" i="24"/>
  <c r="K18" i="24" s="1"/>
  <c r="K23" i="24" s="1"/>
  <c r="J15" i="17"/>
  <c r="J16" i="17"/>
  <c r="J14" i="17"/>
  <c r="J14" i="27" l="1"/>
  <c r="H14" i="27"/>
  <c r="K14" i="27" s="1"/>
  <c r="J13" i="27"/>
  <c r="H13" i="27"/>
  <c r="K13" i="27" s="1"/>
  <c r="J13" i="26"/>
  <c r="K18" i="26" s="1"/>
  <c r="K23" i="26" s="1"/>
  <c r="H13" i="26"/>
  <c r="K13" i="26" s="1"/>
  <c r="K20" i="26" s="1"/>
  <c r="K25" i="26" s="1"/>
  <c r="J13" i="25"/>
  <c r="H13" i="25"/>
  <c r="K13" i="25" s="1"/>
  <c r="K21" i="27" l="1"/>
  <c r="K26" i="27" s="1"/>
  <c r="K19" i="27"/>
  <c r="K24" i="27" s="1"/>
  <c r="K27" i="27" s="1"/>
  <c r="K26" i="26"/>
  <c r="K21" i="26"/>
  <c r="J13" i="20"/>
  <c r="K21" i="20" s="1"/>
  <c r="K26" i="20" s="1"/>
  <c r="H13" i="20"/>
  <c r="K13" i="20" s="1"/>
  <c r="K23" i="20" s="1"/>
  <c r="K28" i="20" s="1"/>
  <c r="H14" i="17"/>
  <c r="H16" i="17"/>
  <c r="H15" i="17"/>
  <c r="K22" i="27" l="1"/>
  <c r="K14" i="17"/>
  <c r="K15" i="17"/>
  <c r="K16" i="17"/>
  <c r="J14" i="25"/>
  <c r="K19" i="25" s="1"/>
  <c r="K24" i="25" s="1"/>
  <c r="H14" i="25"/>
  <c r="K14" i="25" s="1"/>
  <c r="K21" i="25" s="1"/>
  <c r="K26" i="25" s="1"/>
  <c r="H13" i="24"/>
  <c r="K13" i="24" l="1"/>
  <c r="K20" i="24" s="1"/>
  <c r="K25" i="24" s="1"/>
  <c r="K27" i="25"/>
  <c r="K22" i="25"/>
  <c r="K21" i="24"/>
  <c r="K26" i="24"/>
  <c r="K20" i="17"/>
  <c r="K25" i="17" s="1"/>
  <c r="K27" i="21" l="1"/>
  <c r="K22" i="21"/>
  <c r="K22" i="17"/>
  <c r="K27" i="17" s="1"/>
  <c r="K29" i="20" l="1"/>
  <c r="K24" i="20"/>
  <c r="K23" i="17" l="1"/>
  <c r="K28" i="17"/>
</calcChain>
</file>

<file path=xl/sharedStrings.xml><?xml version="1.0" encoding="utf-8"?>
<sst xmlns="http://schemas.openxmlformats.org/spreadsheetml/2006/main" count="304" uniqueCount="71">
  <si>
    <t>Preu màxim unitari</t>
  </si>
  <si>
    <t>Marca</t>
  </si>
  <si>
    <t>Preu unitari ofert s/IVA</t>
  </si>
  <si>
    <t>% IVA</t>
  </si>
  <si>
    <t>Nom licitador</t>
  </si>
  <si>
    <t>Referència licitador</t>
  </si>
  <si>
    <t>Pressupost màxim anual s/iva</t>
  </si>
  <si>
    <t xml:space="preserve">Preu màxim unitari s/iva </t>
  </si>
  <si>
    <t>Preu unitari ofert a/IVA</t>
  </si>
  <si>
    <t xml:space="preserve">%IVA </t>
  </si>
  <si>
    <t xml:space="preserve">Oferta proveïdor anual s/iva </t>
  </si>
  <si>
    <t xml:space="preserve">Oferta proveïdor anual a/iva </t>
  </si>
  <si>
    <t>Diferència (import anual s/iva)</t>
  </si>
  <si>
    <t>1.- El licitador ha de complimentar les columnes de color blau fosc de l'Annex econòmic</t>
  </si>
  <si>
    <t>Qt. anuals</t>
  </si>
  <si>
    <t>Qt.  anuals</t>
  </si>
  <si>
    <t>Codi material</t>
  </si>
  <si>
    <t>Descripció material</t>
  </si>
  <si>
    <t>39359</t>
  </si>
  <si>
    <t>46943</t>
  </si>
  <si>
    <t>38765</t>
  </si>
  <si>
    <t>40021</t>
  </si>
  <si>
    <t xml:space="preserve">LOT 1.   MALLES CONTACTE AMB VÍSCERES PER CIRURGIA OBERTA I LAPAROSCÒPICA </t>
  </si>
  <si>
    <t>LOT 11. MALLES CONTACTE AMB VÍSCERES PER CIRURGIA OBERTA PER SUBSTITUCIÓ PARET ABDOMINAL</t>
  </si>
  <si>
    <t>MALLA PARET ABDOMINAL 15x20CM</t>
  </si>
  <si>
    <t>MALLA PARET ABDOMINAL 20x30CM</t>
  </si>
  <si>
    <t>MALLA CONTACTE AMB VISCERES 10X15CM</t>
  </si>
  <si>
    <t>MALLA CONTACTE AMB VISCERES 15x20CM</t>
  </si>
  <si>
    <t>MALLA CONTACTE AMB VISCERES 20x30CM</t>
  </si>
  <si>
    <t>Pressupost licitació total ofert s/iva (4 anys)</t>
  </si>
  <si>
    <t xml:space="preserve">Pressupost màxim licitació s/iva (4 anys) </t>
  </si>
  <si>
    <t xml:space="preserve">Pressupost màxim licitació ofert a/iva (4 anys) </t>
  </si>
  <si>
    <t>Diferència pressupost licitació anual s/iva (4 anys)</t>
  </si>
  <si>
    <t>TAP DE MALLA D.5CM</t>
  </si>
  <si>
    <t>TAP DE MALLA D.7CM</t>
  </si>
  <si>
    <t>MALLA DE POLIPROPILE 5x10CM</t>
  </si>
  <si>
    <t>MALLA DE POLIPROPILE 7,5x15CM</t>
  </si>
  <si>
    <t>MALLA DE POLIPROPILE 15x15CM</t>
  </si>
  <si>
    <t>MALLA DE POLIPROPILE 30x30CM</t>
  </si>
  <si>
    <t xml:space="preserve">MALLA DE POLIPROPILE 30x50CM </t>
  </si>
  <si>
    <t>MALLA HIBRIDA TRILAMINAR INTRAPERITONEAL 15x20CM</t>
  </si>
  <si>
    <t>MALLA HIBRIDA TRILAMINAR PERITONEAL 20x30CM</t>
  </si>
  <si>
    <t>LOT 3. MALLES HIBRIDES TRILAMINARS</t>
  </si>
  <si>
    <t>LOT 2.   MALLES DE POLIPROPILÈ SENSE CONTACTE AMB VÍSCERES</t>
  </si>
  <si>
    <t>LOT 4. TAP MALLA PER TANCAMENT ORIFICI TRÒCARS O REPARACIÓ HÈRNIES</t>
  </si>
  <si>
    <t>LOT 5.MALLES HERNIA INGUINAL RECIDIVADA</t>
  </si>
  <si>
    <t>LOT 6. MALLES HERNIA INGUINAL LAPAROSCÒPIA PREFORMADES</t>
  </si>
  <si>
    <t>MALLA HERNIA INGUINAL PREFORMADA 12X17CM</t>
  </si>
  <si>
    <t>NOU CODI</t>
  </si>
  <si>
    <t>LOT 7. MALLES POLIPROPILÈ TITANITZAT</t>
  </si>
  <si>
    <t>LOT 8.   MALLES BIOABSORBIBLES PER A REFORÇAMENT TISULAR</t>
  </si>
  <si>
    <t>LOT 9. MALLA POLIPROPILÈ  BAIXA DENSITAT GRAN</t>
  </si>
  <si>
    <t>LOT 10. MALLES PROFILAXIS I REPARACIÓ HÈRNIES PARAESTOMALS</t>
  </si>
  <si>
    <t>MALLA HERNIA INGUINAL RECIDIVADA 8,6x14,2CM</t>
  </si>
  <si>
    <t xml:space="preserve">MALLA HERNIA INGUINAL RECIDIVADA 10,2x15,7CM </t>
  </si>
  <si>
    <t>MALLA TITANITZADA 15x15CM</t>
  </si>
  <si>
    <t>MALLA TITANITZADA 20x15CM</t>
  </si>
  <si>
    <t>MALLA SINTETICA BIOABSORBIBLE 7x10CM</t>
  </si>
  <si>
    <t xml:space="preserve">MALLA SINTETICA BIOABSORBIBLE 20x20cm </t>
  </si>
  <si>
    <t xml:space="preserve">MALLA SINTETICA BIOABSORBIBLE 20x30cm </t>
  </si>
  <si>
    <t xml:space="preserve">MALLA INSERCCIÓ COLON TANCADA 25x25X2CM EMBUT L.2,5CMcm </t>
  </si>
  <si>
    <t>MALLA INSERCCIÓ COLON TANCADA 16x16X2CM EMBUT L. 2,5CM</t>
  </si>
  <si>
    <t>MALLA INSERCCIÓ COLON TANCADA 15x15X2CM EMBUT L.2,5CM</t>
  </si>
  <si>
    <t>MALLA REPARACIÓ HERNIA PARASTOMAL 16x16x3 CM EMBUT L.3,5CM</t>
  </si>
  <si>
    <t>MALLA TITANITZADA 30X30CM</t>
  </si>
  <si>
    <t xml:space="preserve">MALLA SINTETICA BIOABSORBIBLE 10x15cm </t>
  </si>
  <si>
    <t>LOT 12. MALLES POLIÈSTER AUTOADHESIVES</t>
  </si>
  <si>
    <t>MALLA POLIESTER AUTOADHESIVA 15x15cm</t>
  </si>
  <si>
    <t>MALLA POLIESTER AUTOADHESIVA 30x15cm</t>
  </si>
  <si>
    <t>EXPEDIENT CSI2025018</t>
  </si>
  <si>
    <t>MALLA HERNIA INGUINAL PREFORMADA 10X15CM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</si>
</sst>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Arial"/>
      <family val="2"/>
    </font>
    <font>
      <b/>
      <u/>
      <sz val="14"/>
      <color indexed="8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8"/>
      <color theme="0"/>
      <name val="Arial"/>
      <family val="2"/>
    </font>
    <font>
      <b/>
      <sz val="10"/>
      <color rgb="FF7030A0"/>
      <name val="TradeGothic"/>
    </font>
    <font>
      <sz val="10"/>
      <color indexed="8"/>
      <name val="Arial"/>
      <family val="2"/>
    </font>
    <font>
      <b/>
      <sz val="10"/>
      <name val="TradeGothic"/>
    </font>
    <font>
      <sz val="22"/>
      <name val="Arial"/>
      <family val="2"/>
    </font>
    <font>
      <b/>
      <sz val="10"/>
      <color theme="1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9" fillId="0" borderId="0" applyFont="0" applyFill="0" applyBorder="0" applyAlignment="0" applyProtection="0"/>
    <xf numFmtId="0" fontId="1" fillId="0" borderId="0"/>
    <xf numFmtId="0" fontId="1" fillId="0" borderId="0"/>
  </cellStyleXfs>
  <cellXfs count="88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167" fontId="3" fillId="0" borderId="1" xfId="0" applyNumberFormat="1" applyFont="1" applyBorder="1" applyAlignment="1" applyProtection="1">
      <alignment horizontal="center" vertical="center" wrapText="1"/>
      <protection locked="0"/>
    </xf>
    <xf numFmtId="166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8" fontId="5" fillId="0" borderId="2" xfId="0" applyNumberFormat="1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3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Alignment="1">
      <alignment vertical="center" wrapText="1"/>
    </xf>
    <xf numFmtId="0" fontId="7" fillId="0" borderId="0" xfId="0" applyFont="1" applyAlignment="1" applyProtection="1">
      <alignment vertical="center" wrapText="1"/>
      <protection locked="0"/>
    </xf>
    <xf numFmtId="167" fontId="7" fillId="0" borderId="0" xfId="0" applyNumberFormat="1" applyFont="1" applyAlignment="1" applyProtection="1">
      <alignment vertical="center" wrapText="1"/>
      <protection locked="0"/>
    </xf>
    <xf numFmtId="9" fontId="8" fillId="0" borderId="0" xfId="0" applyNumberFormat="1" applyFont="1" applyAlignment="1" applyProtection="1">
      <alignment vertical="center"/>
      <protection locked="0"/>
    </xf>
    <xf numFmtId="164" fontId="8" fillId="0" borderId="0" xfId="0" applyNumberFormat="1" applyFont="1" applyAlignment="1" applyProtection="1">
      <alignment vertical="center"/>
      <protection locked="0"/>
    </xf>
    <xf numFmtId="166" fontId="8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8" fillId="0" borderId="3" xfId="0" applyNumberFormat="1" applyFont="1" applyBorder="1" applyAlignment="1" applyProtection="1">
      <alignment horizontal="left" vertical="center"/>
      <protection locked="0"/>
    </xf>
    <xf numFmtId="9" fontId="8" fillId="0" borderId="4" xfId="0" applyNumberFormat="1" applyFont="1" applyBorder="1" applyAlignment="1" applyProtection="1">
      <alignment horizontal="left" vertical="center"/>
      <protection locked="0"/>
    </xf>
    <xf numFmtId="164" fontId="8" fillId="0" borderId="4" xfId="0" applyNumberFormat="1" applyFont="1" applyBorder="1" applyAlignment="1" applyProtection="1">
      <alignment horizontal="left" vertical="center"/>
      <protection locked="0"/>
    </xf>
    <xf numFmtId="166" fontId="8" fillId="0" borderId="5" xfId="0" applyNumberFormat="1" applyFont="1" applyBorder="1" applyAlignment="1">
      <alignment vertical="center"/>
    </xf>
    <xf numFmtId="167" fontId="8" fillId="0" borderId="9" xfId="0" applyNumberFormat="1" applyFont="1" applyBorder="1" applyAlignment="1" applyProtection="1">
      <alignment vertical="center"/>
      <protection locked="0"/>
    </xf>
    <xf numFmtId="9" fontId="8" fillId="0" borderId="10" xfId="0" applyNumberFormat="1" applyFont="1" applyBorder="1" applyAlignment="1" applyProtection="1">
      <alignment vertical="center"/>
      <protection locked="0"/>
    </xf>
    <xf numFmtId="164" fontId="8" fillId="0" borderId="10" xfId="0" applyNumberFormat="1" applyFont="1" applyBorder="1" applyAlignment="1" applyProtection="1">
      <alignment vertical="center"/>
      <protection locked="0"/>
    </xf>
    <xf numFmtId="166" fontId="8" fillId="0" borderId="11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5" fillId="4" borderId="12" xfId="0" applyFont="1" applyFill="1" applyBorder="1" applyAlignment="1">
      <alignment horizontal="center" vertical="center" wrapText="1"/>
    </xf>
    <xf numFmtId="167" fontId="5" fillId="4" borderId="12" xfId="0" applyNumberFormat="1" applyFont="1" applyFill="1" applyBorder="1" applyAlignment="1">
      <alignment horizontal="center" vertical="center" wrapText="1"/>
    </xf>
    <xf numFmtId="164" fontId="5" fillId="4" borderId="12" xfId="0" applyNumberFormat="1" applyFont="1" applyFill="1" applyBorder="1" applyAlignment="1">
      <alignment horizontal="center" vertical="center" wrapText="1"/>
    </xf>
    <xf numFmtId="166" fontId="5" fillId="4" borderId="5" xfId="0" applyNumberFormat="1" applyFont="1" applyFill="1" applyBorder="1" applyAlignment="1">
      <alignment horizontal="center" vertical="center" wrapText="1"/>
    </xf>
    <xf numFmtId="167" fontId="12" fillId="4" borderId="6" xfId="0" applyNumberFormat="1" applyFont="1" applyFill="1" applyBorder="1" applyAlignment="1" applyProtection="1">
      <alignment horizontal="left" vertical="center"/>
      <protection locked="0"/>
    </xf>
    <xf numFmtId="166" fontId="12" fillId="4" borderId="7" xfId="0" applyNumberFormat="1" applyFont="1" applyFill="1" applyBorder="1" applyAlignment="1" applyProtection="1">
      <alignment horizontal="left" vertical="center" wrapText="1"/>
      <protection locked="0"/>
    </xf>
    <xf numFmtId="164" fontId="12" fillId="4" borderId="7" xfId="0" applyNumberFormat="1" applyFont="1" applyFill="1" applyBorder="1" applyAlignment="1" applyProtection="1">
      <alignment horizontal="left" vertical="center" wrapText="1"/>
      <protection locked="0"/>
    </xf>
    <xf numFmtId="166" fontId="12" fillId="4" borderId="8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3" fontId="13" fillId="0" borderId="13" xfId="0" applyNumberFormat="1" applyFont="1" applyBorder="1" applyAlignment="1">
      <alignment horizontal="center" vertical="center"/>
    </xf>
    <xf numFmtId="166" fontId="13" fillId="0" borderId="13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 applyProtection="1">
      <alignment vertical="center" wrapText="1"/>
      <protection locked="0"/>
    </xf>
    <xf numFmtId="9" fontId="1" fillId="0" borderId="13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3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9" fontId="1" fillId="0" borderId="0" xfId="0" applyNumberFormat="1" applyFont="1" applyAlignment="1" applyProtection="1">
      <alignment horizontal="center" vertical="center" wrapText="1"/>
      <protection locked="0"/>
    </xf>
    <xf numFmtId="166" fontId="1" fillId="0" borderId="0" xfId="1" applyNumberFormat="1" applyFont="1" applyBorder="1" applyAlignment="1" applyProtection="1">
      <alignment horizontal="right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66" fontId="10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 applyProtection="1">
      <alignment horizontal="center" vertical="center" wrapText="1"/>
      <protection locked="0"/>
    </xf>
    <xf numFmtId="166" fontId="1" fillId="0" borderId="8" xfId="1" applyNumberFormat="1" applyFont="1" applyBorder="1" applyAlignment="1" applyProtection="1">
      <alignment horizontal="center" vertical="center" wrapText="1"/>
    </xf>
    <xf numFmtId="166" fontId="5" fillId="4" borderId="12" xfId="0" applyNumberFormat="1" applyFont="1" applyFill="1" applyBorder="1" applyAlignment="1">
      <alignment horizontal="center" vertical="center" wrapText="1"/>
    </xf>
    <xf numFmtId="167" fontId="14" fillId="0" borderId="15" xfId="0" applyNumberFormat="1" applyFont="1" applyBorder="1" applyAlignment="1" applyProtection="1">
      <alignment horizontal="left" vertical="center"/>
      <protection locked="0"/>
    </xf>
    <xf numFmtId="166" fontId="14" fillId="0" borderId="16" xfId="0" applyNumberFormat="1" applyFont="1" applyBorder="1" applyAlignment="1" applyProtection="1">
      <alignment horizontal="left" vertical="center" wrapText="1"/>
      <protection locked="0"/>
    </xf>
    <xf numFmtId="164" fontId="14" fillId="0" borderId="16" xfId="0" applyNumberFormat="1" applyFont="1" applyBorder="1" applyAlignment="1" applyProtection="1">
      <alignment horizontal="left" vertical="center" wrapText="1"/>
      <protection locked="0"/>
    </xf>
    <xf numFmtId="166" fontId="14" fillId="0" borderId="17" xfId="0" applyNumberFormat="1" applyFont="1" applyBorder="1" applyAlignment="1" applyProtection="1">
      <alignment vertical="center" wrapText="1"/>
      <protection locked="0"/>
    </xf>
    <xf numFmtId="167" fontId="14" fillId="2" borderId="6" xfId="0" applyNumberFormat="1" applyFont="1" applyFill="1" applyBorder="1" applyAlignment="1" applyProtection="1">
      <alignment horizontal="left" vertical="center"/>
      <protection locked="0"/>
    </xf>
    <xf numFmtId="166" fontId="1" fillId="0" borderId="13" xfId="0" applyNumberFormat="1" applyFont="1" applyBorder="1" applyAlignment="1">
      <alignment horizontal="center" vertical="center" wrapText="1"/>
    </xf>
    <xf numFmtId="166" fontId="1" fillId="0" borderId="13" xfId="1" applyNumberFormat="1" applyFont="1" applyBorder="1" applyAlignment="1" applyProtection="1">
      <alignment horizontal="right" vertical="center" wrapText="1"/>
    </xf>
    <xf numFmtId="166" fontId="1" fillId="0" borderId="13" xfId="1" applyNumberFormat="1" applyFont="1" applyBorder="1" applyAlignment="1" applyProtection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6" fontId="10" fillId="0" borderId="13" xfId="0" applyNumberFormat="1" applyFont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  <xf numFmtId="9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2" xfId="0" applyFont="1" applyFill="1" applyBorder="1" applyAlignment="1">
      <alignment horizontal="center" vertical="center" wrapText="1"/>
    </xf>
    <xf numFmtId="0" fontId="15" fillId="0" borderId="18" xfId="2" applyFont="1" applyBorder="1" applyAlignment="1">
      <alignment wrapText="1"/>
    </xf>
    <xf numFmtId="0" fontId="1" fillId="0" borderId="0" xfId="2"/>
    <xf numFmtId="0" fontId="15" fillId="0" borderId="19" xfId="2" applyFont="1" applyBorder="1" applyAlignment="1">
      <alignment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3" fillId="0" borderId="13" xfId="0" applyFont="1" applyBorder="1" applyAlignment="1">
      <alignment vertical="center" wrapText="1"/>
    </xf>
    <xf numFmtId="0" fontId="13" fillId="0" borderId="13" xfId="0" applyFont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" fillId="0" borderId="13" xfId="0" applyFont="1" applyBorder="1" applyAlignment="1">
      <alignment vertical="center" wrapText="1"/>
    </xf>
    <xf numFmtId="166" fontId="13" fillId="2" borderId="1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164" fontId="5" fillId="0" borderId="0" xfId="0" applyNumberFormat="1" applyFont="1" applyAlignment="1" applyProtection="1">
      <alignment horizontal="center" vertical="center" wrapText="1"/>
      <protection locked="0"/>
    </xf>
    <xf numFmtId="0" fontId="11" fillId="3" borderId="0" xfId="0" applyFont="1" applyFill="1" applyAlignment="1" applyProtection="1">
      <alignment horizontal="left" vertical="center" wrapText="1"/>
      <protection locked="0"/>
    </xf>
    <xf numFmtId="164" fontId="1" fillId="0" borderId="0" xfId="0" applyNumberFormat="1" applyFont="1" applyAlignment="1" applyProtection="1">
      <alignment horizontal="center" vertical="center" wrapText="1"/>
      <protection locked="0"/>
    </xf>
  </cellXfs>
  <cellStyles count="4">
    <cellStyle name="Euro" xfId="1" xr:uid="{00000000-0005-0000-0000-000000000000}"/>
    <cellStyle name="Normal" xfId="0" builtinId="0"/>
    <cellStyle name="Normal 2" xfId="2" xr:uid="{00000000-0005-0000-0000-000002000000}"/>
    <cellStyle name="Normal 4" xfId="3" xr:uid="{00000000-0005-0000-0000-000003000000}"/>
  </cellStyles>
  <dxfs count="0"/>
  <tableStyles count="0" defaultTableStyle="TableStyleMedium2" defaultPivotStyle="PivotStyleMedium9"/>
  <colors>
    <mruColors>
      <color rgb="FFF3D9F1"/>
      <color rgb="FFDCDCF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123825</xdr:rowOff>
    </xdr:from>
    <xdr:to>
      <xdr:col>1</xdr:col>
      <xdr:colOff>876300</xdr:colOff>
      <xdr:row>4</xdr:row>
      <xdr:rowOff>190500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6E80BAFB-C1AB-41AD-9D2D-BF5E2640B7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81200" cy="7143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771525</xdr:colOff>
      <xdr:row>4</xdr:row>
      <xdr:rowOff>38100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4B106304-B950-4F5B-85F7-BC680A81B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57150"/>
          <a:ext cx="1981200" cy="71437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123825</xdr:rowOff>
    </xdr:from>
    <xdr:to>
      <xdr:col>1</xdr:col>
      <xdr:colOff>876300</xdr:colOff>
      <xdr:row>4</xdr:row>
      <xdr:rowOff>190500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F33CDDDA-9E6A-4182-BBA2-07439A646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81200" cy="71437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123825</xdr:rowOff>
    </xdr:from>
    <xdr:to>
      <xdr:col>1</xdr:col>
      <xdr:colOff>876300</xdr:colOff>
      <xdr:row>4</xdr:row>
      <xdr:rowOff>190500</xdr:rowOff>
    </xdr:to>
    <xdr:pic>
      <xdr:nvPicPr>
        <xdr:cNvPr id="2" name="2 Imagen">
          <a:extLst>
            <a:ext uri="{FF2B5EF4-FFF2-40B4-BE49-F238E27FC236}">
              <a16:creationId xmlns:a16="http://schemas.microsoft.com/office/drawing/2014/main" id="{4DB0F317-E7C5-4FC3-A56D-30531F9FF1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23825"/>
          <a:ext cx="1981200" cy="714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66675</xdr:rowOff>
    </xdr:from>
    <xdr:to>
      <xdr:col>1</xdr:col>
      <xdr:colOff>771525</xdr:colOff>
      <xdr:row>4</xdr:row>
      <xdr:rowOff>133350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25F3AA34-ED48-4B65-ABFD-9A2096E02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66675"/>
          <a:ext cx="1981200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76200</xdr:rowOff>
    </xdr:from>
    <xdr:to>
      <xdr:col>1</xdr:col>
      <xdr:colOff>933450</xdr:colOff>
      <xdr:row>4</xdr:row>
      <xdr:rowOff>142875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116B872F-BD97-4375-8DB6-24B08AC8CF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76200"/>
          <a:ext cx="1981200" cy="7143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133350</xdr:rowOff>
    </xdr:from>
    <xdr:to>
      <xdr:col>1</xdr:col>
      <xdr:colOff>838200</xdr:colOff>
      <xdr:row>4</xdr:row>
      <xdr:rowOff>200025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E06F874F-438F-48C4-B58E-2B0C50B0FA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33350"/>
          <a:ext cx="1981200" cy="7143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76200</xdr:rowOff>
    </xdr:from>
    <xdr:to>
      <xdr:col>1</xdr:col>
      <xdr:colOff>847725</xdr:colOff>
      <xdr:row>4</xdr:row>
      <xdr:rowOff>142875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F04A92B-3341-4505-940E-D5FF8E54B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76200"/>
          <a:ext cx="1981200" cy="7143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133350</xdr:rowOff>
    </xdr:from>
    <xdr:to>
      <xdr:col>1</xdr:col>
      <xdr:colOff>847725</xdr:colOff>
      <xdr:row>4</xdr:row>
      <xdr:rowOff>200025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D49F61F3-5942-4FD7-89F0-615B0328F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33350"/>
          <a:ext cx="1981200" cy="7143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133350</xdr:rowOff>
    </xdr:from>
    <xdr:to>
      <xdr:col>1</xdr:col>
      <xdr:colOff>838200</xdr:colOff>
      <xdr:row>4</xdr:row>
      <xdr:rowOff>200025</xdr:rowOff>
    </xdr:to>
    <xdr:pic>
      <xdr:nvPicPr>
        <xdr:cNvPr id="4" name="2 Imagen">
          <a:extLst>
            <a:ext uri="{FF2B5EF4-FFF2-40B4-BE49-F238E27FC236}">
              <a16:creationId xmlns:a16="http://schemas.microsoft.com/office/drawing/2014/main" id="{B783977F-7372-4EFF-A681-2B8BB9DE4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33350"/>
          <a:ext cx="1981200" cy="7143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152400</xdr:rowOff>
    </xdr:from>
    <xdr:to>
      <xdr:col>1</xdr:col>
      <xdr:colOff>828675</xdr:colOff>
      <xdr:row>4</xdr:row>
      <xdr:rowOff>104775</xdr:rowOff>
    </xdr:to>
    <xdr:pic>
      <xdr:nvPicPr>
        <xdr:cNvPr id="4" name="2 Imagen">
          <a:extLst>
            <a:ext uri="{FF2B5EF4-FFF2-40B4-BE49-F238E27FC236}">
              <a16:creationId xmlns:a16="http://schemas.microsoft.com/office/drawing/2014/main" id="{F46A5A84-830C-402F-A412-900BF1B396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52400"/>
          <a:ext cx="1981200" cy="7143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47625</xdr:rowOff>
    </xdr:from>
    <xdr:to>
      <xdr:col>1</xdr:col>
      <xdr:colOff>876300</xdr:colOff>
      <xdr:row>4</xdr:row>
      <xdr:rowOff>114300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7E078AE1-F206-4D1B-AA82-3A415B49F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47625"/>
          <a:ext cx="1981200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B5"/>
  <sheetViews>
    <sheetView showGridLines="0" workbookViewId="0">
      <selection activeCell="B9" sqref="B9"/>
    </sheetView>
  </sheetViews>
  <sheetFormatPr baseColWidth="10" defaultRowHeight="12.75"/>
  <cols>
    <col min="1" max="1" width="3.85546875" style="69" customWidth="1"/>
    <col min="2" max="2" width="105.28515625" style="69" customWidth="1"/>
    <col min="3" max="16384" width="11.42578125" style="69"/>
  </cols>
  <sheetData>
    <row r="4" spans="2:2" ht="62.25" customHeight="1">
      <c r="B4" s="68" t="s">
        <v>13</v>
      </c>
    </row>
    <row r="5" spans="2:2" ht="27">
      <c r="B5" s="7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K27"/>
  <sheetViews>
    <sheetView showGridLines="0" workbookViewId="0">
      <selection activeCell="A6" sqref="A6:K6"/>
    </sheetView>
  </sheetViews>
  <sheetFormatPr baseColWidth="10" defaultColWidth="53.140625" defaultRowHeight="12.75"/>
  <cols>
    <col min="1" max="1" width="18.85546875" style="1" bestFit="1" customWidth="1"/>
    <col min="2" max="2" width="32.140625" style="1" customWidth="1"/>
    <col min="3" max="3" width="8.85546875" style="1" customWidth="1"/>
    <col min="4" max="4" width="11.42578125" style="9" customWidth="1"/>
    <col min="5" max="5" width="17.5703125" style="1" customWidth="1"/>
    <col min="6" max="6" width="18.28515625" style="1" customWidth="1"/>
    <col min="7" max="8" width="12.42578125" style="2" customWidth="1"/>
    <col min="9" max="9" width="6.28515625" style="3" bestFit="1" customWidth="1"/>
    <col min="10" max="10" width="14" style="4" customWidth="1"/>
    <col min="11" max="11" width="11.7109375" style="1" customWidth="1"/>
    <col min="12" max="16384" width="53.140625" style="1"/>
  </cols>
  <sheetData>
    <row r="2" spans="1:11">
      <c r="G2" s="85" t="s">
        <v>69</v>
      </c>
      <c r="H2" s="85"/>
      <c r="I2" s="85"/>
      <c r="J2" s="85"/>
      <c r="K2" s="85"/>
    </row>
    <row r="5" spans="1:11" ht="22.5" customHeight="1"/>
    <row r="6" spans="1:11" ht="23.25" customHeight="1">
      <c r="A6" s="86" t="s">
        <v>51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9" spans="1:11" ht="33.7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83"/>
      <c r="J9" s="7"/>
    </row>
    <row r="10" spans="1:11">
      <c r="A10" s="8"/>
      <c r="B10" s="8"/>
      <c r="C10" s="8"/>
      <c r="G10" s="10"/>
      <c r="H10" s="52"/>
      <c r="I10" s="1"/>
      <c r="J10" s="11"/>
    </row>
    <row r="11" spans="1:11" s="15" customFormat="1" ht="13.5" thickBot="1">
      <c r="D11" s="16"/>
      <c r="E11" s="17"/>
      <c r="F11" s="17"/>
      <c r="G11" s="18"/>
      <c r="H11" s="18"/>
      <c r="I11" s="17"/>
      <c r="J11" s="19"/>
    </row>
    <row r="12" spans="1:11" s="20" customFormat="1" ht="38.25">
      <c r="A12" s="48" t="s">
        <v>16</v>
      </c>
      <c r="B12" s="75" t="s">
        <v>17</v>
      </c>
      <c r="C12" s="30" t="s">
        <v>15</v>
      </c>
      <c r="D12" s="31" t="s">
        <v>0</v>
      </c>
      <c r="E12" s="67" t="s">
        <v>1</v>
      </c>
      <c r="F12" s="67" t="s">
        <v>5</v>
      </c>
      <c r="G12" s="65" t="s">
        <v>2</v>
      </c>
      <c r="H12" s="32" t="s">
        <v>8</v>
      </c>
      <c r="I12" s="67" t="s">
        <v>3</v>
      </c>
      <c r="J12" s="54" t="s">
        <v>10</v>
      </c>
      <c r="K12" s="33" t="s">
        <v>11</v>
      </c>
    </row>
    <row r="13" spans="1:11" s="20" customFormat="1" ht="30" customHeight="1">
      <c r="A13" s="71">
        <v>42319</v>
      </c>
      <c r="B13" s="71" t="s">
        <v>39</v>
      </c>
      <c r="C13" s="39">
        <v>5</v>
      </c>
      <c r="D13" s="40">
        <v>111</v>
      </c>
      <c r="E13" s="41"/>
      <c r="F13" s="41"/>
      <c r="G13" s="40"/>
      <c r="H13" s="60">
        <f>(G13*I13)+G13</f>
        <v>0</v>
      </c>
      <c r="I13" s="42">
        <v>0.1</v>
      </c>
      <c r="J13" s="61">
        <f>G13*C13</f>
        <v>0</v>
      </c>
      <c r="K13" s="53">
        <f>H13*C13</f>
        <v>0</v>
      </c>
    </row>
    <row r="14" spans="1:11" s="20" customFormat="1" ht="16.5" customHeight="1">
      <c r="A14" s="43"/>
      <c r="B14" s="43"/>
      <c r="C14" s="44"/>
      <c r="D14" s="45"/>
      <c r="E14" s="12"/>
      <c r="F14" s="12"/>
      <c r="G14" s="45"/>
      <c r="H14" s="45"/>
      <c r="I14" s="46"/>
      <c r="J14" s="47"/>
      <c r="K14" s="4"/>
    </row>
    <row r="15" spans="1:11">
      <c r="I15" s="1"/>
      <c r="J15" s="11"/>
    </row>
    <row r="16" spans="1:11">
      <c r="A16" s="20"/>
      <c r="B16" s="20"/>
      <c r="E16" s="9"/>
      <c r="F16" s="9"/>
    </row>
    <row r="17" spans="1:11" s="13" customFormat="1" ht="13.5" thickBot="1">
      <c r="A17" s="1"/>
      <c r="B17" s="1"/>
      <c r="C17" s="1"/>
      <c r="D17" s="9"/>
      <c r="E17" s="1"/>
      <c r="F17" s="1"/>
      <c r="G17" s="3"/>
      <c r="H17" s="3"/>
      <c r="I17" s="3"/>
      <c r="J17" s="4"/>
    </row>
    <row r="18" spans="1:11">
      <c r="A18" s="15"/>
      <c r="B18" s="15"/>
      <c r="C18" s="15"/>
      <c r="E18" s="21" t="s">
        <v>10</v>
      </c>
      <c r="F18" s="22"/>
      <c r="G18" s="23"/>
      <c r="H18" s="22"/>
      <c r="I18" s="22"/>
      <c r="J18" s="22"/>
      <c r="K18" s="24">
        <f>J13</f>
        <v>0</v>
      </c>
    </row>
    <row r="19" spans="1:11" s="15" customFormat="1">
      <c r="E19" s="34" t="s">
        <v>6</v>
      </c>
      <c r="F19" s="35"/>
      <c r="G19" s="36"/>
      <c r="H19" s="35"/>
      <c r="I19" s="35"/>
      <c r="J19" s="35"/>
      <c r="K19" s="37">
        <v>555</v>
      </c>
    </row>
    <row r="20" spans="1:11" s="15" customFormat="1">
      <c r="E20" s="55" t="s">
        <v>11</v>
      </c>
      <c r="F20" s="56"/>
      <c r="G20" s="57"/>
      <c r="H20" s="56"/>
      <c r="I20" s="56"/>
      <c r="J20" s="56"/>
      <c r="K20" s="58">
        <f>K13</f>
        <v>0</v>
      </c>
    </row>
    <row r="21" spans="1:11" s="15" customFormat="1" ht="13.5" thickBot="1">
      <c r="E21" s="25" t="s">
        <v>12</v>
      </c>
      <c r="F21" s="26"/>
      <c r="G21" s="27"/>
      <c r="H21" s="26"/>
      <c r="I21" s="26"/>
      <c r="J21" s="26"/>
      <c r="K21" s="28">
        <f>K19-K18</f>
        <v>555</v>
      </c>
    </row>
    <row r="22" spans="1:11" s="15" customFormat="1" ht="13.5" thickBot="1">
      <c r="A22" s="1"/>
      <c r="B22" s="1"/>
      <c r="C22" s="1"/>
      <c r="D22" s="9"/>
      <c r="E22" s="1"/>
      <c r="F22" s="1"/>
      <c r="G22" s="3"/>
      <c r="H22" s="3"/>
      <c r="I22" s="3"/>
      <c r="J22" s="4"/>
    </row>
    <row r="23" spans="1:11">
      <c r="E23" s="21" t="s">
        <v>29</v>
      </c>
      <c r="F23" s="22"/>
      <c r="G23" s="22"/>
      <c r="H23" s="23"/>
      <c r="I23" s="22"/>
      <c r="J23" s="22"/>
      <c r="K23" s="24">
        <f>K18*4</f>
        <v>0</v>
      </c>
    </row>
    <row r="24" spans="1:11">
      <c r="E24" s="34" t="s">
        <v>30</v>
      </c>
      <c r="F24" s="35"/>
      <c r="G24" s="35"/>
      <c r="H24" s="36"/>
      <c r="I24" s="35"/>
      <c r="J24" s="35"/>
      <c r="K24" s="37">
        <f>K19*4</f>
        <v>2220</v>
      </c>
    </row>
    <row r="25" spans="1:11">
      <c r="E25" s="59" t="s">
        <v>31</v>
      </c>
      <c r="F25" s="56"/>
      <c r="G25" s="56"/>
      <c r="H25" s="57"/>
      <c r="I25" s="56"/>
      <c r="J25" s="56"/>
      <c r="K25" s="58">
        <f>K20*4</f>
        <v>0</v>
      </c>
    </row>
    <row r="26" spans="1:11" ht="13.5" thickBot="1">
      <c r="E26" s="25" t="s">
        <v>32</v>
      </c>
      <c r="F26" s="26"/>
      <c r="G26" s="26"/>
      <c r="H26" s="27"/>
      <c r="I26" s="26"/>
      <c r="J26" s="26"/>
      <c r="K26" s="28">
        <f>K24-K23</f>
        <v>2220</v>
      </c>
    </row>
    <row r="27" spans="1:11">
      <c r="E27" s="9"/>
      <c r="G27" s="1"/>
    </row>
  </sheetData>
  <mergeCells count="3">
    <mergeCell ref="A6:K6"/>
    <mergeCell ref="G9:I9"/>
    <mergeCell ref="G2:K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L30"/>
  <sheetViews>
    <sheetView showGridLines="0" workbookViewId="0">
      <selection activeCell="A6" sqref="A6:K6"/>
    </sheetView>
  </sheetViews>
  <sheetFormatPr baseColWidth="10" defaultColWidth="53.140625" defaultRowHeight="12.75"/>
  <cols>
    <col min="1" max="1" width="18.85546875" style="1" bestFit="1" customWidth="1"/>
    <col min="2" max="2" width="44.5703125" style="1" customWidth="1"/>
    <col min="3" max="3" width="8.85546875" style="1" customWidth="1"/>
    <col min="4" max="4" width="11.42578125" style="9" customWidth="1"/>
    <col min="5" max="5" width="17.5703125" style="1" customWidth="1"/>
    <col min="6" max="6" width="17.85546875" style="1" customWidth="1"/>
    <col min="7" max="8" width="12.42578125" style="2" customWidth="1"/>
    <col min="9" max="9" width="6.28515625" style="3" bestFit="1" customWidth="1"/>
    <col min="10" max="10" width="14" style="4" customWidth="1"/>
    <col min="11" max="11" width="11.7109375" style="1" customWidth="1"/>
    <col min="12" max="16384" width="53.140625" style="1"/>
  </cols>
  <sheetData>
    <row r="2" spans="1:12" ht="12.75" customHeight="1">
      <c r="G2" s="85" t="s">
        <v>69</v>
      </c>
      <c r="H2" s="85"/>
      <c r="I2" s="85"/>
      <c r="J2" s="85"/>
      <c r="K2" s="85"/>
    </row>
    <row r="4" spans="1:12" ht="19.5" customHeight="1"/>
    <row r="6" spans="1:12" ht="23.25" customHeight="1">
      <c r="A6" s="86" t="s">
        <v>52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13"/>
    </row>
    <row r="9" spans="1:12" ht="33.7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83"/>
      <c r="J9" s="7"/>
    </row>
    <row r="10" spans="1:12">
      <c r="A10" s="8"/>
      <c r="B10" s="8"/>
      <c r="C10" s="8"/>
      <c r="G10" s="10"/>
      <c r="H10" s="52"/>
      <c r="I10" s="1"/>
      <c r="J10" s="11"/>
    </row>
    <row r="11" spans="1:12" s="15" customFormat="1" ht="13.5" thickBot="1">
      <c r="D11" s="16"/>
      <c r="E11" s="17"/>
      <c r="F11" s="17"/>
      <c r="G11" s="18"/>
      <c r="H11" s="18"/>
      <c r="I11" s="17"/>
      <c r="J11" s="19"/>
    </row>
    <row r="12" spans="1:12" s="20" customFormat="1" ht="38.25">
      <c r="A12" s="48" t="s">
        <v>16</v>
      </c>
      <c r="B12" s="75" t="s">
        <v>17</v>
      </c>
      <c r="C12" s="30" t="s">
        <v>14</v>
      </c>
      <c r="D12" s="31" t="s">
        <v>0</v>
      </c>
      <c r="E12" s="67" t="s">
        <v>1</v>
      </c>
      <c r="F12" s="67" t="s">
        <v>5</v>
      </c>
      <c r="G12" s="65" t="s">
        <v>2</v>
      </c>
      <c r="H12" s="32" t="s">
        <v>8</v>
      </c>
      <c r="I12" s="67" t="s">
        <v>3</v>
      </c>
      <c r="J12" s="54" t="s">
        <v>10</v>
      </c>
      <c r="K12" s="33" t="s">
        <v>11</v>
      </c>
    </row>
    <row r="13" spans="1:12" s="20" customFormat="1" ht="25.5" customHeight="1">
      <c r="A13" s="71">
        <v>40956</v>
      </c>
      <c r="B13" s="77" t="s">
        <v>61</v>
      </c>
      <c r="C13" s="39">
        <v>8</v>
      </c>
      <c r="D13" s="40">
        <v>1060</v>
      </c>
      <c r="E13" s="41"/>
      <c r="F13" s="41"/>
      <c r="G13" s="40"/>
      <c r="H13" s="60">
        <f>(G13*I13)+G13</f>
        <v>0</v>
      </c>
      <c r="I13" s="42">
        <v>0.1</v>
      </c>
      <c r="J13" s="61">
        <f>C13*G13</f>
        <v>0</v>
      </c>
      <c r="K13" s="53">
        <f>H13*C13</f>
        <v>0</v>
      </c>
    </row>
    <row r="14" spans="1:12" s="20" customFormat="1" ht="25.5" customHeight="1">
      <c r="A14" s="71">
        <v>43378</v>
      </c>
      <c r="B14" s="77" t="s">
        <v>60</v>
      </c>
      <c r="C14" s="39">
        <v>2</v>
      </c>
      <c r="D14" s="40">
        <v>1530</v>
      </c>
      <c r="E14" s="41"/>
      <c r="F14" s="41"/>
      <c r="G14" s="40"/>
      <c r="H14" s="60">
        <f t="shared" ref="H14" si="0">(G14*I14)+G14</f>
        <v>0</v>
      </c>
      <c r="I14" s="42">
        <v>0.1</v>
      </c>
      <c r="J14" s="61">
        <f>C14*G14</f>
        <v>0</v>
      </c>
      <c r="K14" s="53">
        <f>H14*C14</f>
        <v>0</v>
      </c>
    </row>
    <row r="15" spans="1:12" s="20" customFormat="1" ht="25.5" customHeight="1">
      <c r="A15" s="71">
        <v>18347</v>
      </c>
      <c r="B15" s="77" t="s">
        <v>62</v>
      </c>
      <c r="C15" s="39">
        <v>6</v>
      </c>
      <c r="D15" s="40">
        <v>990</v>
      </c>
      <c r="E15" s="41"/>
      <c r="F15" s="41"/>
      <c r="G15" s="40"/>
      <c r="H15" s="60">
        <f t="shared" ref="H15:H16" si="1">(G15*I15)+G15</f>
        <v>0</v>
      </c>
      <c r="I15" s="42">
        <v>1.1000000000000001</v>
      </c>
      <c r="J15" s="61">
        <f t="shared" ref="J15:J16" si="2">C15*G15</f>
        <v>0</v>
      </c>
      <c r="K15" s="53">
        <f t="shared" ref="K15:K16" si="3">H15*C15</f>
        <v>0</v>
      </c>
    </row>
    <row r="16" spans="1:12" s="20" customFormat="1" ht="25.5" customHeight="1">
      <c r="A16" s="71">
        <v>18348</v>
      </c>
      <c r="B16" s="77" t="s">
        <v>63</v>
      </c>
      <c r="C16" s="39">
        <v>5</v>
      </c>
      <c r="D16" s="40">
        <v>1113</v>
      </c>
      <c r="E16" s="41"/>
      <c r="F16" s="41"/>
      <c r="G16" s="40"/>
      <c r="H16" s="60">
        <f t="shared" si="1"/>
        <v>0</v>
      </c>
      <c r="I16" s="42">
        <v>2.1</v>
      </c>
      <c r="J16" s="61">
        <f t="shared" si="2"/>
        <v>0</v>
      </c>
      <c r="K16" s="53">
        <f t="shared" si="3"/>
        <v>0</v>
      </c>
    </row>
    <row r="17" spans="1:11" s="20" customFormat="1" ht="16.5" customHeight="1">
      <c r="A17" s="43"/>
      <c r="B17" s="43"/>
      <c r="C17" s="44"/>
      <c r="D17" s="45"/>
      <c r="E17" s="12"/>
      <c r="F17" s="12"/>
      <c r="G17" s="45"/>
      <c r="H17" s="45"/>
      <c r="I17" s="46"/>
      <c r="J17" s="47"/>
      <c r="K17" s="4"/>
    </row>
    <row r="18" spans="1:11">
      <c r="A18" s="79"/>
      <c r="B18" s="80"/>
      <c r="I18" s="1"/>
      <c r="J18" s="11"/>
    </row>
    <row r="19" spans="1:11">
      <c r="A19" s="79"/>
      <c r="B19" s="80"/>
      <c r="E19" s="9"/>
      <c r="F19" s="9"/>
    </row>
    <row r="20" spans="1:11" s="13" customFormat="1" ht="13.5" thickBot="1">
      <c r="A20" s="79"/>
      <c r="B20" s="80"/>
      <c r="C20" s="1"/>
      <c r="D20" s="9"/>
      <c r="E20" s="1"/>
      <c r="F20" s="1"/>
      <c r="G20" s="3"/>
      <c r="H20" s="3"/>
      <c r="I20" s="3"/>
      <c r="J20" s="4"/>
    </row>
    <row r="21" spans="1:11">
      <c r="A21" s="79"/>
      <c r="B21" s="80"/>
      <c r="C21" s="15"/>
      <c r="E21" s="21" t="s">
        <v>10</v>
      </c>
      <c r="F21" s="22"/>
      <c r="G21" s="23"/>
      <c r="H21" s="22"/>
      <c r="I21" s="22"/>
      <c r="J21" s="22"/>
      <c r="K21" s="24">
        <f>SUM(J13:J16)</f>
        <v>0</v>
      </c>
    </row>
    <row r="22" spans="1:11" s="15" customFormat="1">
      <c r="E22" s="34" t="s">
        <v>6</v>
      </c>
      <c r="F22" s="35"/>
      <c r="G22" s="36"/>
      <c r="H22" s="35"/>
      <c r="I22" s="35"/>
      <c r="J22" s="35"/>
      <c r="K22" s="37">
        <v>23045</v>
      </c>
    </row>
    <row r="23" spans="1:11" s="15" customFormat="1">
      <c r="E23" s="55" t="s">
        <v>11</v>
      </c>
      <c r="F23" s="56"/>
      <c r="G23" s="57"/>
      <c r="H23" s="56"/>
      <c r="I23" s="56"/>
      <c r="J23" s="56"/>
      <c r="K23" s="58">
        <f>SUM(K13:K16)</f>
        <v>0</v>
      </c>
    </row>
    <row r="24" spans="1:11" s="15" customFormat="1" ht="13.5" thickBot="1">
      <c r="E24" s="25" t="s">
        <v>12</v>
      </c>
      <c r="F24" s="26"/>
      <c r="G24" s="27"/>
      <c r="H24" s="26"/>
      <c r="I24" s="26"/>
      <c r="J24" s="26"/>
      <c r="K24" s="28">
        <f>K22-K21</f>
        <v>23045</v>
      </c>
    </row>
    <row r="25" spans="1:11" s="15" customFormat="1" ht="13.5" thickBot="1">
      <c r="A25" s="1"/>
      <c r="B25" s="1"/>
      <c r="C25" s="1"/>
      <c r="D25" s="9"/>
      <c r="E25" s="1"/>
      <c r="F25" s="1"/>
      <c r="G25" s="3"/>
      <c r="H25" s="3"/>
      <c r="I25" s="3"/>
      <c r="J25" s="4"/>
    </row>
    <row r="26" spans="1:11">
      <c r="E26" s="21" t="s">
        <v>29</v>
      </c>
      <c r="F26" s="22"/>
      <c r="G26" s="22"/>
      <c r="H26" s="23"/>
      <c r="I26" s="22"/>
      <c r="J26" s="22"/>
      <c r="K26" s="24">
        <f>K21*4</f>
        <v>0</v>
      </c>
    </row>
    <row r="27" spans="1:11">
      <c r="E27" s="34" t="s">
        <v>30</v>
      </c>
      <c r="F27" s="35"/>
      <c r="G27" s="35"/>
      <c r="H27" s="36"/>
      <c r="I27" s="35"/>
      <c r="J27" s="35"/>
      <c r="K27" s="37">
        <f>K22*4</f>
        <v>92180</v>
      </c>
    </row>
    <row r="28" spans="1:11">
      <c r="E28" s="59" t="s">
        <v>31</v>
      </c>
      <c r="F28" s="56"/>
      <c r="G28" s="56"/>
      <c r="H28" s="57"/>
      <c r="I28" s="56"/>
      <c r="J28" s="56"/>
      <c r="K28" s="58">
        <f>K23*4</f>
        <v>0</v>
      </c>
    </row>
    <row r="29" spans="1:11" ht="13.5" thickBot="1">
      <c r="E29" s="25" t="s">
        <v>32</v>
      </c>
      <c r="F29" s="26"/>
      <c r="G29" s="26"/>
      <c r="H29" s="27"/>
      <c r="I29" s="26"/>
      <c r="J29" s="26"/>
      <c r="K29" s="28">
        <f>K27-K26</f>
        <v>92180</v>
      </c>
    </row>
    <row r="30" spans="1:11">
      <c r="E30" s="9"/>
      <c r="G30" s="1"/>
    </row>
  </sheetData>
  <mergeCells count="3">
    <mergeCell ref="A6:K6"/>
    <mergeCell ref="G9:I9"/>
    <mergeCell ref="G2:K2"/>
  </mergeCells>
  <pageMargins left="0.15748031496062992" right="0.15748031496062992" top="0.74803149606299213" bottom="0.74803149606299213" header="0.31496062992125984" footer="0.31496062992125984"/>
  <pageSetup paperSize="9" scale="94" orientation="landscape" r:id="rId1"/>
  <headerFooter>
    <oddFooter xml:space="preserve">&amp;LNom de qui signa
Data i lloc
Signatura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5ABF9-CB78-4554-8997-154F6491D212}">
  <sheetPr>
    <pageSetUpPr fitToPage="1"/>
  </sheetPr>
  <dimension ref="A2:L31"/>
  <sheetViews>
    <sheetView showGridLines="0" workbookViewId="0">
      <selection activeCell="A6" sqref="A6:K7"/>
    </sheetView>
  </sheetViews>
  <sheetFormatPr baseColWidth="10" defaultColWidth="53.140625" defaultRowHeight="12.75"/>
  <cols>
    <col min="1" max="1" width="18.7109375" style="1" customWidth="1"/>
    <col min="2" max="2" width="31.42578125" style="1" customWidth="1"/>
    <col min="3" max="3" width="8.85546875" style="1" customWidth="1"/>
    <col min="4" max="4" width="11.42578125" style="9" customWidth="1"/>
    <col min="5" max="5" width="16.28515625" style="1" customWidth="1"/>
    <col min="6" max="6" width="21.85546875" style="1" customWidth="1"/>
    <col min="7" max="7" width="12.42578125" style="2" customWidth="1"/>
    <col min="8" max="8" width="13.140625" style="3" customWidth="1"/>
    <col min="9" max="9" width="6.28515625" style="3" customWidth="1"/>
    <col min="10" max="10" width="14.140625" style="3" customWidth="1"/>
    <col min="11" max="11" width="15.85546875" style="4" bestFit="1" customWidth="1"/>
    <col min="12" max="12" width="11" style="1" customWidth="1"/>
    <col min="13" max="16384" width="53.140625" style="1"/>
  </cols>
  <sheetData>
    <row r="2" spans="1:11">
      <c r="G2" s="85" t="s">
        <v>69</v>
      </c>
      <c r="H2" s="85"/>
      <c r="I2" s="85"/>
      <c r="J2" s="85"/>
      <c r="K2" s="85"/>
    </row>
    <row r="5" spans="1:11" ht="28.5" customHeight="1"/>
    <row r="6" spans="1:11" ht="23.25" customHeight="1">
      <c r="A6" s="86" t="s">
        <v>23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1" ht="18" customHeight="1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</row>
    <row r="9" spans="1:11" ht="31.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49"/>
      <c r="J9" s="49"/>
      <c r="K9" s="7"/>
    </row>
    <row r="10" spans="1:11">
      <c r="A10" s="8"/>
      <c r="B10" s="8"/>
      <c r="C10" s="8"/>
      <c r="G10" s="10"/>
      <c r="H10" s="1"/>
      <c r="I10" s="1"/>
      <c r="J10" s="1"/>
      <c r="K10" s="11"/>
    </row>
    <row r="11" spans="1:11" s="13" customFormat="1" ht="15.75" customHeight="1">
      <c r="A11" s="84"/>
      <c r="B11" s="84"/>
      <c r="C11" s="84"/>
      <c r="D11" s="84"/>
      <c r="E11" s="84"/>
      <c r="F11" s="84"/>
      <c r="G11" s="84"/>
      <c r="H11" s="14"/>
      <c r="I11" s="14"/>
      <c r="J11" s="14"/>
      <c r="K11" s="4"/>
    </row>
    <row r="12" spans="1:11" s="15" customFormat="1" ht="13.5" thickBot="1">
      <c r="D12" s="16"/>
      <c r="E12" s="17"/>
      <c r="F12" s="17"/>
      <c r="G12" s="18"/>
      <c r="H12" s="17"/>
      <c r="I12" s="17"/>
      <c r="J12" s="17"/>
      <c r="K12" s="19"/>
    </row>
    <row r="13" spans="1:11" s="20" customFormat="1" ht="51">
      <c r="A13" s="75" t="s">
        <v>16</v>
      </c>
      <c r="B13" s="75" t="s">
        <v>17</v>
      </c>
      <c r="C13" s="30" t="s">
        <v>14</v>
      </c>
      <c r="D13" s="31" t="s">
        <v>7</v>
      </c>
      <c r="E13" s="67" t="s">
        <v>1</v>
      </c>
      <c r="F13" s="67" t="s">
        <v>5</v>
      </c>
      <c r="G13" s="65" t="s">
        <v>2</v>
      </c>
      <c r="H13" s="32" t="s">
        <v>8</v>
      </c>
      <c r="I13" s="67" t="s">
        <v>9</v>
      </c>
      <c r="J13" s="54" t="s">
        <v>10</v>
      </c>
      <c r="K13" s="33" t="s">
        <v>11</v>
      </c>
    </row>
    <row r="14" spans="1:11" s="20" customFormat="1" ht="25.5">
      <c r="A14" s="71">
        <v>18343</v>
      </c>
      <c r="B14" s="71" t="s">
        <v>24</v>
      </c>
      <c r="C14" s="63">
        <v>8</v>
      </c>
      <c r="D14" s="64">
        <v>675</v>
      </c>
      <c r="E14" s="41"/>
      <c r="F14" s="41"/>
      <c r="G14" s="64"/>
      <c r="H14" s="64">
        <f t="shared" ref="H14:H15" si="0">G14*I14+G14</f>
        <v>0</v>
      </c>
      <c r="I14" s="42">
        <v>0.1</v>
      </c>
      <c r="J14" s="62">
        <f t="shared" ref="J14:J15" si="1">C14*G14</f>
        <v>0</v>
      </c>
      <c r="K14" s="53">
        <f t="shared" ref="K14:K15" si="2">H14*C14</f>
        <v>0</v>
      </c>
    </row>
    <row r="15" spans="1:11" s="20" customFormat="1" ht="25.5">
      <c r="A15" s="71">
        <v>18346</v>
      </c>
      <c r="B15" s="71" t="s">
        <v>25</v>
      </c>
      <c r="C15" s="63">
        <v>12</v>
      </c>
      <c r="D15" s="64">
        <v>1400</v>
      </c>
      <c r="E15" s="41"/>
      <c r="F15" s="41"/>
      <c r="G15" s="64"/>
      <c r="H15" s="64">
        <f t="shared" si="0"/>
        <v>0</v>
      </c>
      <c r="I15" s="42">
        <v>0.1</v>
      </c>
      <c r="J15" s="62">
        <f t="shared" si="1"/>
        <v>0</v>
      </c>
      <c r="K15" s="53">
        <f t="shared" si="2"/>
        <v>0</v>
      </c>
    </row>
    <row r="16" spans="1:11" s="20" customFormat="1" ht="30" customHeight="1">
      <c r="A16" s="43"/>
      <c r="B16" s="43"/>
      <c r="C16" s="50"/>
      <c r="D16" s="51"/>
      <c r="E16" s="12"/>
      <c r="F16" s="12"/>
      <c r="G16" s="51"/>
      <c r="H16" s="46"/>
      <c r="I16" s="46"/>
      <c r="J16" s="46"/>
      <c r="K16" s="47"/>
    </row>
    <row r="17" spans="1:12" s="20" customFormat="1" ht="30" customHeight="1">
      <c r="A17" s="43"/>
      <c r="B17" s="43"/>
      <c r="C17" s="50"/>
      <c r="D17" s="51"/>
      <c r="E17" s="12"/>
      <c r="F17" s="12"/>
      <c r="G17" s="51"/>
      <c r="H17" s="46"/>
      <c r="I17" s="46"/>
      <c r="J17" s="46"/>
      <c r="K17" s="47"/>
    </row>
    <row r="18" spans="1:12" s="13" customFormat="1" ht="13.5" thickBot="1">
      <c r="A18" s="1"/>
      <c r="B18" s="1"/>
      <c r="C18" s="1"/>
      <c r="D18" s="9"/>
      <c r="E18" s="1"/>
      <c r="F18" s="1"/>
      <c r="G18" s="2"/>
      <c r="H18" s="3"/>
      <c r="I18" s="3"/>
      <c r="J18" s="3"/>
      <c r="K18" s="4"/>
    </row>
    <row r="19" spans="1:12">
      <c r="A19" s="15"/>
      <c r="B19" s="15"/>
      <c r="C19" s="15"/>
      <c r="D19" s="21" t="s">
        <v>10</v>
      </c>
      <c r="E19" s="22"/>
      <c r="F19" s="22"/>
      <c r="G19" s="23"/>
      <c r="H19" s="22"/>
      <c r="I19" s="22"/>
      <c r="J19" s="22"/>
      <c r="K19" s="24">
        <f>SUM(J14:J15)</f>
        <v>0</v>
      </c>
    </row>
    <row r="20" spans="1:12" s="15" customFormat="1">
      <c r="D20" s="34" t="s">
        <v>6</v>
      </c>
      <c r="E20" s="35"/>
      <c r="F20" s="35"/>
      <c r="G20" s="36"/>
      <c r="H20" s="35"/>
      <c r="I20" s="35"/>
      <c r="J20" s="35"/>
      <c r="K20" s="37">
        <v>22200</v>
      </c>
    </row>
    <row r="21" spans="1:12" s="15" customFormat="1">
      <c r="D21" s="55" t="s">
        <v>11</v>
      </c>
      <c r="E21" s="56"/>
      <c r="F21" s="56"/>
      <c r="G21" s="57"/>
      <c r="H21" s="56"/>
      <c r="I21" s="56"/>
      <c r="J21" s="56"/>
      <c r="K21" s="58">
        <f>SUM(K14:K15)</f>
        <v>0</v>
      </c>
    </row>
    <row r="22" spans="1:12" s="15" customFormat="1" ht="13.5" thickBot="1">
      <c r="D22" s="25" t="s">
        <v>12</v>
      </c>
      <c r="E22" s="26"/>
      <c r="F22" s="26"/>
      <c r="G22" s="27"/>
      <c r="H22" s="26"/>
      <c r="I22" s="26"/>
      <c r="J22" s="26"/>
      <c r="K22" s="28">
        <f>K20-K19</f>
        <v>22200</v>
      </c>
    </row>
    <row r="23" spans="1:12" s="15" customFormat="1" ht="13.5" thickBot="1">
      <c r="A23" s="1"/>
      <c r="B23" s="1"/>
      <c r="C23" s="1"/>
      <c r="D23" s="9"/>
      <c r="E23" s="1"/>
      <c r="F23" s="1"/>
      <c r="G23" s="2"/>
      <c r="H23" s="3"/>
      <c r="I23" s="3"/>
      <c r="J23" s="3"/>
      <c r="K23" s="4"/>
    </row>
    <row r="24" spans="1:12">
      <c r="D24" s="21" t="s">
        <v>29</v>
      </c>
      <c r="E24" s="22"/>
      <c r="F24" s="22"/>
      <c r="G24" s="23"/>
      <c r="H24" s="22"/>
      <c r="I24" s="22"/>
      <c r="J24" s="22"/>
      <c r="K24" s="24">
        <f>K19*4</f>
        <v>0</v>
      </c>
    </row>
    <row r="25" spans="1:12">
      <c r="D25" s="34" t="s">
        <v>30</v>
      </c>
      <c r="E25" s="35"/>
      <c r="F25" s="35"/>
      <c r="G25" s="36"/>
      <c r="H25" s="35"/>
      <c r="I25" s="35"/>
      <c r="J25" s="35"/>
      <c r="K25" s="37">
        <f>K20*4</f>
        <v>88800</v>
      </c>
      <c r="L25" s="38"/>
    </row>
    <row r="26" spans="1:12">
      <c r="D26" s="59" t="s">
        <v>31</v>
      </c>
      <c r="E26" s="56"/>
      <c r="F26" s="56"/>
      <c r="G26" s="57"/>
      <c r="H26" s="56"/>
      <c r="I26" s="56"/>
      <c r="J26" s="56"/>
      <c r="K26" s="58">
        <f>K21*4</f>
        <v>0</v>
      </c>
      <c r="L26" s="38"/>
    </row>
    <row r="27" spans="1:12" ht="13.5" thickBot="1">
      <c r="D27" s="25" t="s">
        <v>32</v>
      </c>
      <c r="E27" s="26"/>
      <c r="F27" s="26"/>
      <c r="G27" s="27"/>
      <c r="H27" s="26"/>
      <c r="I27" s="26"/>
      <c r="J27" s="26"/>
      <c r="K27" s="28">
        <f>K25-K24</f>
        <v>88800</v>
      </c>
    </row>
    <row r="28" spans="1:12">
      <c r="H28" s="1"/>
      <c r="I28" s="1"/>
      <c r="J28" s="1"/>
      <c r="K28" s="11"/>
    </row>
    <row r="29" spans="1:12">
      <c r="H29" s="1"/>
      <c r="I29" s="1"/>
      <c r="J29" s="1"/>
      <c r="K29" s="11"/>
    </row>
    <row r="30" spans="1:12">
      <c r="D30" s="1"/>
      <c r="G30" s="1"/>
      <c r="H30" s="1"/>
      <c r="I30" s="1"/>
      <c r="J30" s="1"/>
      <c r="K30" s="11"/>
    </row>
    <row r="31" spans="1:12">
      <c r="D31" s="1"/>
      <c r="G31" s="1"/>
      <c r="H31" s="1"/>
      <c r="I31" s="1"/>
      <c r="J31" s="1"/>
      <c r="K31" s="11"/>
    </row>
  </sheetData>
  <mergeCells count="4">
    <mergeCell ref="G2:K2"/>
    <mergeCell ref="A6:K7"/>
    <mergeCell ref="G9:H9"/>
    <mergeCell ref="A11:G11"/>
  </mergeCells>
  <pageMargins left="0" right="0" top="0.74803149606299213" bottom="0.74803149606299213" header="0.31496062992125984" footer="0.31496062992125984"/>
  <pageSetup paperSize="9" scale="84" orientation="landscape" r:id="rId1"/>
  <headerFooter>
    <oddFooter xml:space="preserve">&amp;RNom de qui signa
Data i lloc
Sigantura 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00374-F842-47E1-9EDE-597440DF5761}">
  <sheetPr>
    <pageSetUpPr fitToPage="1"/>
  </sheetPr>
  <dimension ref="A2:L31"/>
  <sheetViews>
    <sheetView showGridLines="0" tabSelected="1" topLeftCell="A2" workbookViewId="0">
      <selection activeCell="A6" sqref="A6:K7"/>
    </sheetView>
  </sheetViews>
  <sheetFormatPr baseColWidth="10" defaultColWidth="53.140625" defaultRowHeight="12.75"/>
  <cols>
    <col min="1" max="1" width="18.7109375" style="1" customWidth="1"/>
    <col min="2" max="2" width="31.42578125" style="1" customWidth="1"/>
    <col min="3" max="3" width="8.85546875" style="1" customWidth="1"/>
    <col min="4" max="4" width="11.42578125" style="9" customWidth="1"/>
    <col min="5" max="5" width="16.28515625" style="1" customWidth="1"/>
    <col min="6" max="6" width="21.85546875" style="1" customWidth="1"/>
    <col min="7" max="7" width="12.42578125" style="2" customWidth="1"/>
    <col min="8" max="8" width="13.140625" style="3" customWidth="1"/>
    <col min="9" max="9" width="6.28515625" style="3" customWidth="1"/>
    <col min="10" max="10" width="14.140625" style="3" customWidth="1"/>
    <col min="11" max="11" width="15.85546875" style="4" bestFit="1" customWidth="1"/>
    <col min="12" max="12" width="11" style="1" customWidth="1"/>
    <col min="13" max="16384" width="53.140625" style="1"/>
  </cols>
  <sheetData>
    <row r="2" spans="1:11">
      <c r="G2" s="87"/>
      <c r="H2" s="87"/>
      <c r="I2" s="87"/>
      <c r="J2" s="87"/>
      <c r="K2" s="87"/>
    </row>
    <row r="3" spans="1:11">
      <c r="G3" s="85" t="s">
        <v>69</v>
      </c>
      <c r="H3" s="85"/>
      <c r="I3" s="85"/>
      <c r="J3" s="85"/>
      <c r="K3" s="85"/>
    </row>
    <row r="5" spans="1:11" ht="28.5" customHeight="1"/>
    <row r="6" spans="1:11" ht="23.25" customHeight="1">
      <c r="A6" s="86" t="s">
        <v>66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1" ht="18" customHeight="1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</row>
    <row r="9" spans="1:11" ht="31.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49"/>
      <c r="J9" s="49"/>
      <c r="K9" s="7"/>
    </row>
    <row r="10" spans="1:11">
      <c r="A10" s="8"/>
      <c r="B10" s="8"/>
      <c r="C10" s="8"/>
      <c r="G10" s="10"/>
      <c r="H10" s="1"/>
      <c r="I10" s="1"/>
      <c r="J10" s="1"/>
      <c r="K10" s="11"/>
    </row>
    <row r="11" spans="1:11" s="13" customFormat="1" ht="15.75" customHeight="1">
      <c r="A11" s="84"/>
      <c r="B11" s="84"/>
      <c r="C11" s="84"/>
      <c r="D11" s="84"/>
      <c r="E11" s="84"/>
      <c r="F11" s="84"/>
      <c r="G11" s="84"/>
      <c r="H11" s="14"/>
      <c r="I11" s="14"/>
      <c r="J11" s="14"/>
      <c r="K11" s="4"/>
    </row>
    <row r="12" spans="1:11" s="15" customFormat="1" ht="13.5" thickBot="1">
      <c r="D12" s="16"/>
      <c r="E12" s="17"/>
      <c r="F12" s="17"/>
      <c r="G12" s="18"/>
      <c r="H12" s="17"/>
      <c r="I12" s="17"/>
      <c r="J12" s="17"/>
      <c r="K12" s="19"/>
    </row>
    <row r="13" spans="1:11" s="20" customFormat="1" ht="51">
      <c r="A13" s="75" t="s">
        <v>16</v>
      </c>
      <c r="B13" s="75" t="s">
        <v>17</v>
      </c>
      <c r="C13" s="30" t="s">
        <v>14</v>
      </c>
      <c r="D13" s="31" t="s">
        <v>7</v>
      </c>
      <c r="E13" s="67" t="s">
        <v>1</v>
      </c>
      <c r="F13" s="67" t="s">
        <v>5</v>
      </c>
      <c r="G13" s="65" t="s">
        <v>2</v>
      </c>
      <c r="H13" s="32" t="s">
        <v>8</v>
      </c>
      <c r="I13" s="67" t="s">
        <v>9</v>
      </c>
      <c r="J13" s="54" t="s">
        <v>10</v>
      </c>
      <c r="K13" s="33" t="s">
        <v>11</v>
      </c>
    </row>
    <row r="14" spans="1:11" s="20" customFormat="1" ht="25.5">
      <c r="A14" s="78" t="s">
        <v>48</v>
      </c>
      <c r="B14" s="78" t="s">
        <v>67</v>
      </c>
      <c r="C14" s="63">
        <v>150</v>
      </c>
      <c r="D14" s="64">
        <v>190</v>
      </c>
      <c r="E14" s="41"/>
      <c r="F14" s="41"/>
      <c r="G14" s="64"/>
      <c r="H14" s="64">
        <f t="shared" ref="H14:H15" si="0">G14*I14+G14</f>
        <v>0</v>
      </c>
      <c r="I14" s="42">
        <v>0.1</v>
      </c>
      <c r="J14" s="62">
        <f t="shared" ref="J14:J15" si="1">C14*G14</f>
        <v>0</v>
      </c>
      <c r="K14" s="53">
        <f t="shared" ref="K14:K15" si="2">H14*C14</f>
        <v>0</v>
      </c>
    </row>
    <row r="15" spans="1:11" s="20" customFormat="1" ht="25.5">
      <c r="A15" s="78" t="s">
        <v>48</v>
      </c>
      <c r="B15" s="78" t="s">
        <v>68</v>
      </c>
      <c r="C15" s="63">
        <v>30</v>
      </c>
      <c r="D15" s="64">
        <v>220</v>
      </c>
      <c r="E15" s="41"/>
      <c r="F15" s="41"/>
      <c r="G15" s="64"/>
      <c r="H15" s="64">
        <f t="shared" si="0"/>
        <v>0</v>
      </c>
      <c r="I15" s="42">
        <v>0.1</v>
      </c>
      <c r="J15" s="62">
        <f t="shared" si="1"/>
        <v>0</v>
      </c>
      <c r="K15" s="53">
        <f t="shared" si="2"/>
        <v>0</v>
      </c>
    </row>
    <row r="16" spans="1:11" s="20" customFormat="1" ht="30" customHeight="1">
      <c r="A16" s="43"/>
      <c r="B16" s="43"/>
      <c r="C16" s="50"/>
      <c r="D16" s="51"/>
      <c r="E16" s="12"/>
      <c r="F16" s="12"/>
      <c r="G16" s="51"/>
      <c r="H16" s="46"/>
      <c r="I16" s="46"/>
      <c r="J16" s="46"/>
      <c r="K16" s="47"/>
    </row>
    <row r="17" spans="1:12" s="20" customFormat="1" ht="30" customHeight="1">
      <c r="A17" s="43"/>
      <c r="B17" s="43"/>
      <c r="C17" s="50"/>
      <c r="D17" s="51"/>
      <c r="E17" s="12"/>
      <c r="F17" s="12"/>
      <c r="G17" s="51"/>
      <c r="H17" s="46"/>
      <c r="I17" s="46"/>
      <c r="J17" s="46"/>
      <c r="K17" s="47"/>
    </row>
    <row r="18" spans="1:12" s="13" customFormat="1" ht="13.5" thickBot="1">
      <c r="A18" s="1"/>
      <c r="B18" s="1"/>
      <c r="C18" s="1"/>
      <c r="D18" s="9"/>
      <c r="E18" s="1"/>
      <c r="F18" s="1"/>
      <c r="G18" s="2"/>
      <c r="H18" s="3"/>
      <c r="I18" s="3"/>
      <c r="J18" s="3"/>
      <c r="K18" s="4"/>
    </row>
    <row r="19" spans="1:12">
      <c r="A19" s="15"/>
      <c r="B19" s="15"/>
      <c r="C19" s="15"/>
      <c r="D19" s="21" t="s">
        <v>10</v>
      </c>
      <c r="E19" s="22"/>
      <c r="F19" s="22"/>
      <c r="G19" s="23"/>
      <c r="H19" s="22"/>
      <c r="I19" s="22"/>
      <c r="J19" s="22"/>
      <c r="K19" s="24">
        <f>SUM(J14:J15)</f>
        <v>0</v>
      </c>
    </row>
    <row r="20" spans="1:12" s="15" customFormat="1">
      <c r="D20" s="34" t="s">
        <v>6</v>
      </c>
      <c r="E20" s="35"/>
      <c r="F20" s="35"/>
      <c r="G20" s="36"/>
      <c r="H20" s="35"/>
      <c r="I20" s="35"/>
      <c r="J20" s="35"/>
      <c r="K20" s="37">
        <v>35100</v>
      </c>
    </row>
    <row r="21" spans="1:12" s="15" customFormat="1">
      <c r="D21" s="55" t="s">
        <v>11</v>
      </c>
      <c r="E21" s="56"/>
      <c r="F21" s="56"/>
      <c r="G21" s="57"/>
      <c r="H21" s="56"/>
      <c r="I21" s="56"/>
      <c r="J21" s="56"/>
      <c r="K21" s="58">
        <f>SUM(K14:K15)</f>
        <v>0</v>
      </c>
    </row>
    <row r="22" spans="1:12" s="15" customFormat="1" ht="13.5" thickBot="1">
      <c r="D22" s="25" t="s">
        <v>12</v>
      </c>
      <c r="E22" s="26"/>
      <c r="F22" s="26"/>
      <c r="G22" s="27"/>
      <c r="H22" s="26"/>
      <c r="I22" s="26"/>
      <c r="J22" s="26"/>
      <c r="K22" s="28">
        <f>K20-K19</f>
        <v>35100</v>
      </c>
    </row>
    <row r="23" spans="1:12" s="15" customFormat="1" ht="13.5" thickBot="1">
      <c r="A23" s="1"/>
      <c r="B23" s="1"/>
      <c r="C23" s="1"/>
      <c r="D23" s="9"/>
      <c r="E23" s="1"/>
      <c r="F23" s="1"/>
      <c r="G23" s="2"/>
      <c r="H23" s="3"/>
      <c r="I23" s="3"/>
      <c r="J23" s="3"/>
      <c r="K23" s="4"/>
    </row>
    <row r="24" spans="1:12">
      <c r="D24" s="21" t="s">
        <v>29</v>
      </c>
      <c r="E24" s="22"/>
      <c r="F24" s="22"/>
      <c r="G24" s="23"/>
      <c r="H24" s="22"/>
      <c r="I24" s="22"/>
      <c r="J24" s="22"/>
      <c r="K24" s="24">
        <f>K19*4</f>
        <v>0</v>
      </c>
    </row>
    <row r="25" spans="1:12">
      <c r="D25" s="34" t="s">
        <v>30</v>
      </c>
      <c r="E25" s="35"/>
      <c r="F25" s="35"/>
      <c r="G25" s="36"/>
      <c r="H25" s="35"/>
      <c r="I25" s="35"/>
      <c r="J25" s="35"/>
      <c r="K25" s="37">
        <f>K20*4</f>
        <v>140400</v>
      </c>
      <c r="L25" s="38"/>
    </row>
    <row r="26" spans="1:12">
      <c r="D26" s="59" t="s">
        <v>31</v>
      </c>
      <c r="E26" s="56"/>
      <c r="F26" s="56"/>
      <c r="G26" s="57"/>
      <c r="H26" s="56"/>
      <c r="I26" s="56"/>
      <c r="J26" s="56"/>
      <c r="K26" s="58">
        <f>K21*4</f>
        <v>0</v>
      </c>
      <c r="L26" s="38"/>
    </row>
    <row r="27" spans="1:12" ht="13.5" thickBot="1">
      <c r="D27" s="25" t="s">
        <v>32</v>
      </c>
      <c r="E27" s="26"/>
      <c r="F27" s="26"/>
      <c r="G27" s="27"/>
      <c r="H27" s="26"/>
      <c r="I27" s="26"/>
      <c r="J27" s="26"/>
      <c r="K27" s="28">
        <f>K25-K24</f>
        <v>140400</v>
      </c>
    </row>
    <row r="28" spans="1:12">
      <c r="H28" s="1"/>
      <c r="I28" s="1"/>
      <c r="J28" s="1"/>
      <c r="K28" s="11"/>
    </row>
    <row r="29" spans="1:12">
      <c r="H29" s="1"/>
      <c r="I29" s="1"/>
      <c r="J29" s="1"/>
      <c r="K29" s="11"/>
    </row>
    <row r="30" spans="1:12">
      <c r="D30" s="1"/>
      <c r="G30" s="1"/>
      <c r="H30" s="1"/>
      <c r="I30" s="1"/>
      <c r="J30" s="1"/>
      <c r="K30" s="11"/>
    </row>
    <row r="31" spans="1:12">
      <c r="D31" s="1"/>
      <c r="G31" s="1"/>
      <c r="H31" s="1"/>
      <c r="I31" s="1"/>
      <c r="J31" s="1"/>
      <c r="K31" s="11"/>
    </row>
  </sheetData>
  <mergeCells count="5">
    <mergeCell ref="G2:K2"/>
    <mergeCell ref="A6:K7"/>
    <mergeCell ref="G9:H9"/>
    <mergeCell ref="A11:G11"/>
    <mergeCell ref="G3:K3"/>
  </mergeCells>
  <pageMargins left="0" right="0" top="0.74803149606299213" bottom="0.74803149606299213" header="0.31496062992125984" footer="0.31496062992125984"/>
  <pageSetup paperSize="9" scale="84" orientation="landscape" r:id="rId1"/>
  <headerFooter>
    <oddFooter xml:space="preserve">&amp;RNom de qui signa
Data i lloc
Sigantura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L32"/>
  <sheetViews>
    <sheetView showGridLines="0" workbookViewId="0">
      <selection activeCell="A6" sqref="A6:K7"/>
    </sheetView>
  </sheetViews>
  <sheetFormatPr baseColWidth="10" defaultColWidth="53.140625" defaultRowHeight="12.75"/>
  <cols>
    <col min="1" max="1" width="18.7109375" style="1" customWidth="1"/>
    <col min="2" max="2" width="31.42578125" style="1" customWidth="1"/>
    <col min="3" max="3" width="8.85546875" style="1" customWidth="1"/>
    <col min="4" max="4" width="11.42578125" style="9" customWidth="1"/>
    <col min="5" max="5" width="16.28515625" style="1" customWidth="1"/>
    <col min="6" max="6" width="21.85546875" style="1" customWidth="1"/>
    <col min="7" max="7" width="12.42578125" style="2" customWidth="1"/>
    <col min="8" max="8" width="13.140625" style="3" customWidth="1"/>
    <col min="9" max="9" width="6.28515625" style="3" customWidth="1"/>
    <col min="10" max="10" width="14.140625" style="3" customWidth="1"/>
    <col min="11" max="11" width="15.85546875" style="4" bestFit="1" customWidth="1"/>
    <col min="12" max="12" width="11" style="1" customWidth="1"/>
    <col min="13" max="16384" width="53.140625" style="1"/>
  </cols>
  <sheetData>
    <row r="2" spans="1:11">
      <c r="G2" s="85" t="s">
        <v>69</v>
      </c>
      <c r="H2" s="85"/>
      <c r="I2" s="85"/>
      <c r="J2" s="85"/>
      <c r="K2" s="85"/>
    </row>
    <row r="5" spans="1:11" ht="28.5" customHeight="1"/>
    <row r="6" spans="1:11" ht="23.25" customHeight="1">
      <c r="A6" s="86" t="s">
        <v>22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1" ht="9.75" customHeight="1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</row>
    <row r="9" spans="1:11" ht="31.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49"/>
      <c r="J9" s="49"/>
      <c r="K9" s="7"/>
    </row>
    <row r="10" spans="1:11">
      <c r="A10" s="8"/>
      <c r="B10" s="8"/>
      <c r="C10" s="8"/>
      <c r="G10" s="10"/>
      <c r="H10" s="1"/>
      <c r="I10" s="1"/>
      <c r="J10" s="1"/>
      <c r="K10" s="11"/>
    </row>
    <row r="11" spans="1:11" s="13" customFormat="1" ht="15.75" customHeight="1">
      <c r="A11" s="84"/>
      <c r="B11" s="84"/>
      <c r="C11" s="84"/>
      <c r="D11" s="84"/>
      <c r="E11" s="84"/>
      <c r="F11" s="84"/>
      <c r="G11" s="84"/>
      <c r="H11" s="14"/>
      <c r="I11" s="14"/>
      <c r="J11" s="14"/>
      <c r="K11" s="4"/>
    </row>
    <row r="12" spans="1:11" s="15" customFormat="1" ht="13.5" thickBot="1">
      <c r="D12" s="16"/>
      <c r="E12" s="17"/>
      <c r="F12" s="17"/>
      <c r="G12" s="18"/>
      <c r="H12" s="17"/>
      <c r="I12" s="17"/>
      <c r="J12" s="17"/>
      <c r="K12" s="19"/>
    </row>
    <row r="13" spans="1:11" s="20" customFormat="1" ht="51">
      <c r="A13" s="75" t="s">
        <v>16</v>
      </c>
      <c r="B13" s="75" t="s">
        <v>17</v>
      </c>
      <c r="C13" s="30" t="s">
        <v>14</v>
      </c>
      <c r="D13" s="31" t="s">
        <v>7</v>
      </c>
      <c r="E13" s="67" t="s">
        <v>1</v>
      </c>
      <c r="F13" s="67" t="s">
        <v>5</v>
      </c>
      <c r="G13" s="65" t="s">
        <v>2</v>
      </c>
      <c r="H13" s="32" t="s">
        <v>8</v>
      </c>
      <c r="I13" s="67" t="s">
        <v>9</v>
      </c>
      <c r="J13" s="54" t="s">
        <v>10</v>
      </c>
      <c r="K13" s="33" t="s">
        <v>11</v>
      </c>
    </row>
    <row r="14" spans="1:11" s="20" customFormat="1" ht="25.5">
      <c r="A14" s="78">
        <v>18341</v>
      </c>
      <c r="B14" s="71" t="s">
        <v>26</v>
      </c>
      <c r="C14" s="63">
        <v>10</v>
      </c>
      <c r="D14" s="64">
        <v>595</v>
      </c>
      <c r="E14" s="41"/>
      <c r="F14" s="41"/>
      <c r="G14" s="64"/>
      <c r="H14" s="64">
        <f t="shared" ref="H14:H16" si="0">G14*I14+G14</f>
        <v>0</v>
      </c>
      <c r="I14" s="42">
        <v>0.1</v>
      </c>
      <c r="J14" s="62">
        <f>C14*G14</f>
        <v>0</v>
      </c>
      <c r="K14" s="53">
        <f>H14*C14</f>
        <v>0</v>
      </c>
    </row>
    <row r="15" spans="1:11" s="20" customFormat="1" ht="25.5">
      <c r="A15" s="78">
        <v>16441</v>
      </c>
      <c r="B15" s="71" t="s">
        <v>27</v>
      </c>
      <c r="C15" s="63">
        <v>10</v>
      </c>
      <c r="D15" s="64">
        <v>725</v>
      </c>
      <c r="E15" s="41"/>
      <c r="F15" s="41"/>
      <c r="G15" s="64"/>
      <c r="H15" s="64">
        <f t="shared" si="0"/>
        <v>0</v>
      </c>
      <c r="I15" s="42">
        <v>0.1</v>
      </c>
      <c r="J15" s="62">
        <f t="shared" ref="J15:J16" si="1">C15*G15</f>
        <v>0</v>
      </c>
      <c r="K15" s="53">
        <f t="shared" ref="K15:K16" si="2">H15*C15</f>
        <v>0</v>
      </c>
    </row>
    <row r="16" spans="1:11" s="20" customFormat="1" ht="25.5">
      <c r="A16" s="78">
        <v>43790</v>
      </c>
      <c r="B16" s="71" t="s">
        <v>28</v>
      </c>
      <c r="C16" s="63">
        <v>10</v>
      </c>
      <c r="D16" s="64">
        <v>940</v>
      </c>
      <c r="E16" s="41"/>
      <c r="F16" s="41"/>
      <c r="G16" s="64"/>
      <c r="H16" s="64">
        <f t="shared" si="0"/>
        <v>0</v>
      </c>
      <c r="I16" s="42">
        <v>0.1</v>
      </c>
      <c r="J16" s="62">
        <f t="shared" si="1"/>
        <v>0</v>
      </c>
      <c r="K16" s="53">
        <f t="shared" si="2"/>
        <v>0</v>
      </c>
    </row>
    <row r="17" spans="1:12" s="20" customFormat="1" ht="30" customHeight="1">
      <c r="A17" s="43"/>
      <c r="B17" s="43"/>
      <c r="C17" s="50"/>
      <c r="D17" s="51"/>
      <c r="E17" s="12"/>
      <c r="F17" s="12"/>
      <c r="G17" s="51"/>
      <c r="H17" s="46"/>
      <c r="I17" s="46"/>
      <c r="J17" s="46"/>
      <c r="K17" s="47"/>
    </row>
    <row r="18" spans="1:12" s="20" customFormat="1" ht="30" customHeight="1">
      <c r="A18" s="43"/>
      <c r="B18" s="43"/>
      <c r="C18" s="50"/>
      <c r="D18" s="51"/>
      <c r="E18" s="12"/>
      <c r="F18" s="12"/>
      <c r="G18" s="51"/>
      <c r="H18" s="46"/>
      <c r="I18" s="46"/>
      <c r="J18" s="46"/>
      <c r="K18" s="47"/>
    </row>
    <row r="19" spans="1:12" s="13" customFormat="1" ht="13.5" thickBot="1">
      <c r="A19" s="1"/>
      <c r="B19" s="1"/>
      <c r="C19" s="1"/>
      <c r="D19" s="9"/>
      <c r="E19" s="1"/>
      <c r="F19" s="1"/>
      <c r="G19" s="2"/>
      <c r="H19" s="3"/>
      <c r="I19" s="3"/>
      <c r="J19" s="3"/>
      <c r="K19" s="4"/>
    </row>
    <row r="20" spans="1:12">
      <c r="A20" s="15"/>
      <c r="B20" s="15"/>
      <c r="C20" s="15"/>
      <c r="D20" s="21" t="s">
        <v>10</v>
      </c>
      <c r="E20" s="22"/>
      <c r="F20" s="22"/>
      <c r="G20" s="23"/>
      <c r="H20" s="22"/>
      <c r="I20" s="22"/>
      <c r="J20" s="22"/>
      <c r="K20" s="24">
        <f>SUM(J14:J16)</f>
        <v>0</v>
      </c>
    </row>
    <row r="21" spans="1:12" s="15" customFormat="1">
      <c r="D21" s="34" t="s">
        <v>6</v>
      </c>
      <c r="E21" s="35"/>
      <c r="F21" s="35"/>
      <c r="G21" s="36"/>
      <c r="H21" s="35"/>
      <c r="I21" s="35"/>
      <c r="J21" s="35"/>
      <c r="K21" s="37">
        <v>22600</v>
      </c>
    </row>
    <row r="22" spans="1:12" s="15" customFormat="1">
      <c r="D22" s="55" t="s">
        <v>11</v>
      </c>
      <c r="E22" s="56"/>
      <c r="F22" s="56"/>
      <c r="G22" s="57"/>
      <c r="H22" s="56"/>
      <c r="I22" s="56"/>
      <c r="J22" s="56"/>
      <c r="K22" s="58">
        <f>SUM(K14:K16)</f>
        <v>0</v>
      </c>
    </row>
    <row r="23" spans="1:12" s="15" customFormat="1" ht="13.5" thickBot="1">
      <c r="D23" s="25" t="s">
        <v>12</v>
      </c>
      <c r="E23" s="26"/>
      <c r="F23" s="26"/>
      <c r="G23" s="27"/>
      <c r="H23" s="26"/>
      <c r="I23" s="26"/>
      <c r="J23" s="26"/>
      <c r="K23" s="28">
        <f>K21-K20</f>
        <v>22600</v>
      </c>
    </row>
    <row r="24" spans="1:12" s="15" customFormat="1" ht="13.5" thickBot="1">
      <c r="A24" s="1"/>
      <c r="B24" s="1"/>
      <c r="C24" s="1"/>
      <c r="D24" s="9"/>
      <c r="E24" s="1"/>
      <c r="F24" s="1"/>
      <c r="G24" s="2"/>
      <c r="H24" s="3"/>
      <c r="I24" s="3"/>
      <c r="J24" s="3"/>
      <c r="K24" s="4"/>
    </row>
    <row r="25" spans="1:12">
      <c r="D25" s="21" t="s">
        <v>29</v>
      </c>
      <c r="E25" s="22"/>
      <c r="F25" s="22"/>
      <c r="G25" s="23"/>
      <c r="H25" s="22"/>
      <c r="I25" s="22"/>
      <c r="J25" s="22"/>
      <c r="K25" s="24">
        <f>K20*4</f>
        <v>0</v>
      </c>
    </row>
    <row r="26" spans="1:12">
      <c r="D26" s="34" t="s">
        <v>30</v>
      </c>
      <c r="E26" s="35"/>
      <c r="F26" s="35"/>
      <c r="G26" s="36"/>
      <c r="H26" s="35"/>
      <c r="I26" s="35"/>
      <c r="J26" s="35"/>
      <c r="K26" s="37">
        <f>K21*4</f>
        <v>90400</v>
      </c>
      <c r="L26" s="38"/>
    </row>
    <row r="27" spans="1:12">
      <c r="D27" s="59" t="s">
        <v>31</v>
      </c>
      <c r="E27" s="56"/>
      <c r="F27" s="56"/>
      <c r="G27" s="57"/>
      <c r="H27" s="56"/>
      <c r="I27" s="56"/>
      <c r="J27" s="56"/>
      <c r="K27" s="58">
        <f>K22*4</f>
        <v>0</v>
      </c>
      <c r="L27" s="38"/>
    </row>
    <row r="28" spans="1:12" ht="13.5" thickBot="1">
      <c r="D28" s="25" t="s">
        <v>32</v>
      </c>
      <c r="E28" s="26"/>
      <c r="F28" s="26"/>
      <c r="G28" s="27"/>
      <c r="H28" s="26"/>
      <c r="I28" s="26"/>
      <c r="J28" s="26"/>
      <c r="K28" s="28">
        <f>K26-K25</f>
        <v>90400</v>
      </c>
    </row>
    <row r="29" spans="1:12">
      <c r="H29" s="1"/>
      <c r="I29" s="1"/>
      <c r="J29" s="1"/>
      <c r="K29" s="11"/>
    </row>
    <row r="30" spans="1:12">
      <c r="H30" s="1"/>
      <c r="I30" s="1"/>
      <c r="J30" s="1"/>
      <c r="K30" s="11"/>
    </row>
    <row r="31" spans="1:12">
      <c r="D31" s="1"/>
      <c r="G31" s="1"/>
      <c r="H31" s="1"/>
      <c r="I31" s="1"/>
      <c r="J31" s="1"/>
      <c r="K31" s="11"/>
    </row>
    <row r="32" spans="1:12">
      <c r="D32" s="1"/>
      <c r="G32" s="1"/>
      <c r="H32" s="1"/>
      <c r="I32" s="1"/>
      <c r="J32" s="1"/>
      <c r="K32" s="11"/>
    </row>
  </sheetData>
  <mergeCells count="4">
    <mergeCell ref="G9:H9"/>
    <mergeCell ref="A11:G11"/>
    <mergeCell ref="G2:K2"/>
    <mergeCell ref="A6:K7"/>
  </mergeCells>
  <pageMargins left="0" right="0" top="0.74803149606299213" bottom="0.74803149606299213" header="0.31496062992125984" footer="0.31496062992125984"/>
  <pageSetup paperSize="9" scale="84" orientation="landscape" r:id="rId1"/>
  <headerFooter>
    <oddFooter xml:space="preserve">&amp;RNom de qui signa
Data i lloc
Sigantura </oddFooter>
  </headerFooter>
  <ignoredErrors>
    <ignoredError sqref="K23 K28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K30"/>
  <sheetViews>
    <sheetView showGridLines="0" workbookViewId="0">
      <selection activeCell="A6" sqref="A6:K6"/>
    </sheetView>
  </sheetViews>
  <sheetFormatPr baseColWidth="10" defaultColWidth="53.140625" defaultRowHeight="12.75"/>
  <cols>
    <col min="1" max="1" width="18.85546875" style="1" bestFit="1" customWidth="1"/>
    <col min="2" max="2" width="32.140625" style="1" customWidth="1"/>
    <col min="3" max="3" width="8.85546875" style="1" customWidth="1"/>
    <col min="4" max="4" width="11.42578125" style="9" customWidth="1"/>
    <col min="5" max="5" width="15.28515625" style="1" customWidth="1"/>
    <col min="6" max="6" width="14.140625" style="1" customWidth="1"/>
    <col min="7" max="8" width="12.42578125" style="2" customWidth="1"/>
    <col min="9" max="9" width="6.28515625" style="3" bestFit="1" customWidth="1"/>
    <col min="10" max="10" width="14" style="4" customWidth="1"/>
    <col min="11" max="11" width="11.7109375" style="1" customWidth="1"/>
    <col min="12" max="16384" width="53.140625" style="1"/>
  </cols>
  <sheetData>
    <row r="2" spans="1:11">
      <c r="G2" s="85" t="s">
        <v>69</v>
      </c>
      <c r="H2" s="85"/>
      <c r="I2" s="85"/>
      <c r="J2" s="85"/>
      <c r="K2" s="85"/>
    </row>
    <row r="5" spans="1:11" ht="21" customHeight="1"/>
    <row r="6" spans="1:11" ht="30.75" customHeight="1">
      <c r="A6" s="86" t="s">
        <v>43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9" spans="1:11" ht="33.7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83"/>
      <c r="J9" s="7"/>
    </row>
    <row r="10" spans="1:11">
      <c r="A10" s="8"/>
      <c r="B10" s="8"/>
      <c r="C10" s="8"/>
      <c r="G10" s="10"/>
      <c r="H10" s="52"/>
      <c r="I10" s="1"/>
      <c r="J10" s="11"/>
    </row>
    <row r="11" spans="1:11" s="15" customFormat="1" ht="13.5" thickBot="1">
      <c r="D11" s="16"/>
      <c r="E11" s="17"/>
      <c r="F11" s="17"/>
      <c r="G11" s="18"/>
      <c r="H11" s="18"/>
      <c r="I11" s="17"/>
      <c r="J11" s="19"/>
    </row>
    <row r="12" spans="1:11" s="20" customFormat="1" ht="38.25">
      <c r="A12" s="48" t="s">
        <v>16</v>
      </c>
      <c r="B12" s="75" t="s">
        <v>17</v>
      </c>
      <c r="C12" s="30" t="s">
        <v>14</v>
      </c>
      <c r="D12" s="31" t="s">
        <v>0</v>
      </c>
      <c r="E12" s="67" t="s">
        <v>1</v>
      </c>
      <c r="F12" s="67" t="s">
        <v>5</v>
      </c>
      <c r="G12" s="65" t="s">
        <v>2</v>
      </c>
      <c r="H12" s="32" t="s">
        <v>8</v>
      </c>
      <c r="I12" s="67" t="s">
        <v>3</v>
      </c>
      <c r="J12" s="54" t="s">
        <v>10</v>
      </c>
      <c r="K12" s="33" t="s">
        <v>11</v>
      </c>
    </row>
    <row r="13" spans="1:11" s="20" customFormat="1" ht="24.95" customHeight="1">
      <c r="A13" s="72">
        <v>44118</v>
      </c>
      <c r="B13" s="72" t="s">
        <v>35</v>
      </c>
      <c r="C13" s="39">
        <v>401</v>
      </c>
      <c r="D13" s="40">
        <v>11</v>
      </c>
      <c r="E13" s="41"/>
      <c r="F13" s="41"/>
      <c r="G13" s="40"/>
      <c r="H13" s="60">
        <f t="shared" ref="H13:H16" si="0">(G13*I13)+G13</f>
        <v>0</v>
      </c>
      <c r="I13" s="66">
        <v>0.1</v>
      </c>
      <c r="J13" s="61">
        <f>G13*C13</f>
        <v>0</v>
      </c>
      <c r="K13" s="53">
        <f>H13*C13</f>
        <v>0</v>
      </c>
    </row>
    <row r="14" spans="1:11" s="20" customFormat="1" ht="24.95" customHeight="1">
      <c r="A14" s="72">
        <v>15533</v>
      </c>
      <c r="B14" s="72" t="s">
        <v>36</v>
      </c>
      <c r="C14" s="39">
        <v>582</v>
      </c>
      <c r="D14" s="40">
        <v>12</v>
      </c>
      <c r="E14" s="41"/>
      <c r="F14" s="41"/>
      <c r="G14" s="40"/>
      <c r="H14" s="60">
        <f t="shared" si="0"/>
        <v>0</v>
      </c>
      <c r="I14" s="66">
        <v>0.1</v>
      </c>
      <c r="J14" s="61">
        <f>G14*C14</f>
        <v>0</v>
      </c>
      <c r="K14" s="53">
        <f>H14*C14</f>
        <v>0</v>
      </c>
    </row>
    <row r="15" spans="1:11" s="20" customFormat="1" ht="24.95" customHeight="1">
      <c r="A15" s="72">
        <v>44119</v>
      </c>
      <c r="B15" s="72" t="s">
        <v>37</v>
      </c>
      <c r="C15" s="39">
        <v>126</v>
      </c>
      <c r="D15" s="40">
        <v>22</v>
      </c>
      <c r="E15" s="41"/>
      <c r="F15" s="41"/>
      <c r="G15" s="40"/>
      <c r="H15" s="60">
        <f t="shared" si="0"/>
        <v>0</v>
      </c>
      <c r="I15" s="66">
        <v>0.1</v>
      </c>
      <c r="J15" s="61">
        <f>G15*C15</f>
        <v>0</v>
      </c>
      <c r="K15" s="53">
        <f>H15*C15</f>
        <v>0</v>
      </c>
    </row>
    <row r="16" spans="1:11" s="20" customFormat="1" ht="24.95" customHeight="1">
      <c r="A16" s="72">
        <v>44120</v>
      </c>
      <c r="B16" s="72" t="s">
        <v>38</v>
      </c>
      <c r="C16" s="39">
        <v>45</v>
      </c>
      <c r="D16" s="40">
        <v>37</v>
      </c>
      <c r="E16" s="41"/>
      <c r="F16" s="41"/>
      <c r="G16" s="40"/>
      <c r="H16" s="60">
        <f t="shared" si="0"/>
        <v>0</v>
      </c>
      <c r="I16" s="66">
        <v>0.1</v>
      </c>
      <c r="J16" s="61">
        <f>G16*C16</f>
        <v>0</v>
      </c>
      <c r="K16" s="53">
        <f>H16*C16</f>
        <v>0</v>
      </c>
    </row>
    <row r="17" spans="1:11" s="20" customFormat="1" ht="16.5" customHeight="1">
      <c r="A17" s="43"/>
      <c r="B17" s="43"/>
      <c r="C17" s="44"/>
      <c r="D17" s="45"/>
      <c r="E17" s="12"/>
      <c r="F17" s="12"/>
      <c r="G17" s="45"/>
      <c r="H17" s="45"/>
      <c r="I17" s="46"/>
      <c r="J17" s="47"/>
      <c r="K17" s="4"/>
    </row>
    <row r="18" spans="1:11">
      <c r="I18" s="1"/>
      <c r="J18" s="11"/>
    </row>
    <row r="19" spans="1:11">
      <c r="A19" s="20"/>
      <c r="B19" s="20"/>
      <c r="E19" s="9"/>
      <c r="F19" s="9"/>
    </row>
    <row r="20" spans="1:11" s="13" customFormat="1" ht="13.5" thickBot="1">
      <c r="A20" s="1"/>
      <c r="B20" s="1"/>
      <c r="C20" s="1"/>
      <c r="D20" s="9"/>
      <c r="E20" s="1"/>
      <c r="F20" s="1"/>
      <c r="G20" s="3"/>
      <c r="H20" s="3"/>
      <c r="I20" s="3"/>
      <c r="J20" s="4"/>
    </row>
    <row r="21" spans="1:11">
      <c r="A21" s="15"/>
      <c r="B21" s="15"/>
      <c r="C21" s="15"/>
      <c r="E21" s="21" t="s">
        <v>10</v>
      </c>
      <c r="F21" s="22"/>
      <c r="G21" s="23"/>
      <c r="H21" s="22"/>
      <c r="I21" s="22"/>
      <c r="J21" s="22"/>
      <c r="K21" s="24">
        <f>SUM(J13:J16)</f>
        <v>0</v>
      </c>
    </row>
    <row r="22" spans="1:11" s="15" customFormat="1">
      <c r="E22" s="34" t="s">
        <v>6</v>
      </c>
      <c r="F22" s="35"/>
      <c r="G22" s="36"/>
      <c r="H22" s="35"/>
      <c r="I22" s="35"/>
      <c r="J22" s="35"/>
      <c r="K22" s="37">
        <v>15832</v>
      </c>
    </row>
    <row r="23" spans="1:11" s="15" customFormat="1">
      <c r="E23" s="55" t="s">
        <v>11</v>
      </c>
      <c r="F23" s="56"/>
      <c r="G23" s="57"/>
      <c r="H23" s="56"/>
      <c r="I23" s="56"/>
      <c r="J23" s="56"/>
      <c r="K23" s="58">
        <f>SUM(K13:K16)</f>
        <v>0</v>
      </c>
    </row>
    <row r="24" spans="1:11" s="15" customFormat="1" ht="13.5" thickBot="1">
      <c r="E24" s="25" t="s">
        <v>12</v>
      </c>
      <c r="F24" s="26"/>
      <c r="G24" s="27"/>
      <c r="H24" s="26"/>
      <c r="I24" s="26"/>
      <c r="J24" s="26"/>
      <c r="K24" s="28">
        <f>K22-K21</f>
        <v>15832</v>
      </c>
    </row>
    <row r="25" spans="1:11" s="15" customFormat="1" ht="13.5" thickBot="1">
      <c r="A25" s="1"/>
      <c r="B25" s="1"/>
      <c r="C25" s="1"/>
      <c r="D25" s="9"/>
      <c r="E25" s="1"/>
      <c r="F25" s="1"/>
      <c r="G25" s="3"/>
      <c r="H25" s="3"/>
      <c r="I25" s="3"/>
      <c r="J25" s="4"/>
    </row>
    <row r="26" spans="1:11">
      <c r="E26" s="21" t="s">
        <v>29</v>
      </c>
      <c r="F26" s="22"/>
      <c r="G26" s="22"/>
      <c r="H26" s="23"/>
      <c r="I26" s="22"/>
      <c r="J26" s="22"/>
      <c r="K26" s="24">
        <f>K21*4</f>
        <v>0</v>
      </c>
    </row>
    <row r="27" spans="1:11">
      <c r="E27" s="34" t="s">
        <v>30</v>
      </c>
      <c r="F27" s="35"/>
      <c r="G27" s="35"/>
      <c r="H27" s="36"/>
      <c r="I27" s="35"/>
      <c r="J27" s="35"/>
      <c r="K27" s="37">
        <f>K22*4</f>
        <v>63328</v>
      </c>
    </row>
    <row r="28" spans="1:11">
      <c r="E28" s="59" t="s">
        <v>31</v>
      </c>
      <c r="F28" s="56"/>
      <c r="G28" s="56"/>
      <c r="H28" s="57"/>
      <c r="I28" s="56"/>
      <c r="J28" s="56"/>
      <c r="K28" s="58">
        <f>K23*4</f>
        <v>0</v>
      </c>
    </row>
    <row r="29" spans="1:11" ht="13.5" thickBot="1">
      <c r="E29" s="25" t="s">
        <v>32</v>
      </c>
      <c r="F29" s="26"/>
      <c r="G29" s="26"/>
      <c r="H29" s="27"/>
      <c r="I29" s="26"/>
      <c r="J29" s="26"/>
      <c r="K29" s="28">
        <f>K27-K26</f>
        <v>63328</v>
      </c>
    </row>
    <row r="30" spans="1:11">
      <c r="E30" s="9"/>
      <c r="G30" s="1"/>
    </row>
  </sheetData>
  <mergeCells count="3">
    <mergeCell ref="A6:K6"/>
    <mergeCell ref="G9:I9"/>
    <mergeCell ref="G2:K2"/>
  </mergeCells>
  <pageMargins left="0.15748031496062992" right="0.15748031496062992" top="0.74803149606299213" bottom="0.74803149606299213" header="0.31496062992125984" footer="0.31496062992125984"/>
  <pageSetup paperSize="9" scale="94" orientation="landscape" r:id="rId1"/>
  <headerFooter>
    <oddFooter xml:space="preserve">&amp;LNom de qui signa
Data i lloc
Signatura </oddFooter>
  </headerFooter>
  <ignoredErrors>
    <ignoredError sqref="K24 K29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L28"/>
  <sheetViews>
    <sheetView showGridLines="0" workbookViewId="0">
      <selection activeCell="A6" sqref="A6:K6"/>
    </sheetView>
  </sheetViews>
  <sheetFormatPr baseColWidth="10" defaultColWidth="53.140625" defaultRowHeight="12.75"/>
  <cols>
    <col min="1" max="1" width="18.85546875" style="1" bestFit="1" customWidth="1"/>
    <col min="2" max="2" width="34.42578125" style="1" customWidth="1"/>
    <col min="3" max="3" width="8.85546875" style="1" customWidth="1"/>
    <col min="4" max="4" width="11.42578125" style="9" customWidth="1"/>
    <col min="5" max="5" width="17.5703125" style="1" customWidth="1"/>
    <col min="6" max="6" width="14" style="1" customWidth="1"/>
    <col min="7" max="8" width="12.42578125" style="2" customWidth="1"/>
    <col min="9" max="9" width="6.28515625" style="3" bestFit="1" customWidth="1"/>
    <col min="10" max="10" width="14" style="4" customWidth="1"/>
    <col min="11" max="11" width="11.7109375" style="1" customWidth="1"/>
    <col min="12" max="16384" width="53.140625" style="1"/>
  </cols>
  <sheetData>
    <row r="2" spans="1:12" ht="12.75" customHeight="1">
      <c r="G2" s="85" t="s">
        <v>69</v>
      </c>
      <c r="H2" s="85"/>
      <c r="I2" s="85"/>
      <c r="J2" s="85"/>
      <c r="K2" s="85"/>
    </row>
    <row r="5" spans="1:12" ht="21.75" customHeight="1"/>
    <row r="6" spans="1:12" ht="23.25" customHeight="1">
      <c r="A6" s="86" t="s">
        <v>42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13"/>
    </row>
    <row r="9" spans="1:12" ht="33.7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83"/>
      <c r="J9" s="7"/>
    </row>
    <row r="10" spans="1:12">
      <c r="A10" s="8"/>
      <c r="B10" s="8"/>
      <c r="C10" s="8"/>
      <c r="G10" s="10"/>
      <c r="H10" s="52"/>
      <c r="I10" s="1"/>
      <c r="J10" s="11"/>
    </row>
    <row r="11" spans="1:12" s="15" customFormat="1" ht="13.5" thickBot="1">
      <c r="D11" s="16"/>
      <c r="E11" s="17"/>
      <c r="F11" s="17"/>
      <c r="G11" s="18"/>
      <c r="H11" s="18"/>
      <c r="I11" s="17"/>
      <c r="J11" s="19"/>
    </row>
    <row r="12" spans="1:12" s="20" customFormat="1" ht="38.25">
      <c r="A12" s="48" t="s">
        <v>16</v>
      </c>
      <c r="B12" s="75" t="s">
        <v>17</v>
      </c>
      <c r="C12" s="30" t="s">
        <v>14</v>
      </c>
      <c r="D12" s="31" t="s">
        <v>0</v>
      </c>
      <c r="E12" s="67" t="s">
        <v>1</v>
      </c>
      <c r="F12" s="67" t="s">
        <v>5</v>
      </c>
      <c r="G12" s="65" t="s">
        <v>2</v>
      </c>
      <c r="H12" s="32" t="s">
        <v>8</v>
      </c>
      <c r="I12" s="67" t="s">
        <v>3</v>
      </c>
      <c r="J12" s="54" t="s">
        <v>10</v>
      </c>
      <c r="K12" s="33" t="s">
        <v>11</v>
      </c>
    </row>
    <row r="13" spans="1:12" s="20" customFormat="1" ht="25.5" customHeight="1">
      <c r="A13" s="71">
        <v>15546</v>
      </c>
      <c r="B13" s="71" t="s">
        <v>40</v>
      </c>
      <c r="C13" s="39">
        <v>5</v>
      </c>
      <c r="D13" s="40">
        <v>1020</v>
      </c>
      <c r="E13" s="41"/>
      <c r="F13" s="41"/>
      <c r="G13" s="40"/>
      <c r="H13" s="60">
        <f>(G13*I13)+G13</f>
        <v>0</v>
      </c>
      <c r="I13" s="42">
        <v>0.1</v>
      </c>
      <c r="J13" s="61">
        <f>C13*G13</f>
        <v>0</v>
      </c>
      <c r="K13" s="53">
        <f>H13*C13</f>
        <v>0</v>
      </c>
    </row>
    <row r="14" spans="1:12" s="20" customFormat="1" ht="25.5" customHeight="1">
      <c r="A14" s="71">
        <v>15545</v>
      </c>
      <c r="B14" s="71" t="s">
        <v>41</v>
      </c>
      <c r="C14" s="39">
        <v>5</v>
      </c>
      <c r="D14" s="40">
        <v>1865</v>
      </c>
      <c r="E14" s="41"/>
      <c r="F14" s="41"/>
      <c r="G14" s="40"/>
      <c r="H14" s="60">
        <f t="shared" ref="H14" si="0">(G14*I14)+G14</f>
        <v>0</v>
      </c>
      <c r="I14" s="42">
        <v>0.1</v>
      </c>
      <c r="J14" s="61">
        <f>C14*G14</f>
        <v>0</v>
      </c>
      <c r="K14" s="53">
        <f>H14*C14</f>
        <v>0</v>
      </c>
    </row>
    <row r="15" spans="1:12" s="20" customFormat="1" ht="16.5" customHeight="1">
      <c r="A15" s="43"/>
      <c r="B15" s="43"/>
      <c r="C15" s="44"/>
      <c r="D15" s="45"/>
      <c r="E15" s="12"/>
      <c r="F15" s="12"/>
      <c r="G15" s="45"/>
      <c r="H15" s="45"/>
      <c r="I15" s="46"/>
      <c r="J15" s="47"/>
      <c r="K15" s="4"/>
    </row>
    <row r="16" spans="1:12">
      <c r="I16" s="1"/>
      <c r="J16" s="11"/>
    </row>
    <row r="17" spans="1:11">
      <c r="A17" s="20"/>
      <c r="B17" s="20"/>
      <c r="E17" s="9"/>
      <c r="F17" s="9"/>
    </row>
    <row r="18" spans="1:11" s="13" customFormat="1" ht="13.5" thickBot="1">
      <c r="A18" s="1"/>
      <c r="B18" s="1"/>
      <c r="C18" s="1"/>
      <c r="D18" s="9"/>
      <c r="E18" s="1"/>
      <c r="F18" s="1"/>
      <c r="G18" s="3"/>
      <c r="H18" s="3"/>
      <c r="I18" s="3"/>
      <c r="J18" s="4"/>
    </row>
    <row r="19" spans="1:11">
      <c r="A19" s="15"/>
      <c r="B19" s="15"/>
      <c r="C19" s="15"/>
      <c r="E19" s="21" t="s">
        <v>10</v>
      </c>
      <c r="F19" s="22"/>
      <c r="G19" s="23"/>
      <c r="H19" s="22"/>
      <c r="I19" s="22"/>
      <c r="J19" s="22"/>
      <c r="K19" s="24">
        <f>SUM(J13:J14)</f>
        <v>0</v>
      </c>
    </row>
    <row r="20" spans="1:11" s="15" customFormat="1">
      <c r="E20" s="34" t="s">
        <v>6</v>
      </c>
      <c r="F20" s="35"/>
      <c r="G20" s="36"/>
      <c r="H20" s="35"/>
      <c r="I20" s="35"/>
      <c r="J20" s="35"/>
      <c r="K20" s="37">
        <v>14425</v>
      </c>
    </row>
    <row r="21" spans="1:11" s="15" customFormat="1">
      <c r="E21" s="55" t="s">
        <v>11</v>
      </c>
      <c r="F21" s="56"/>
      <c r="G21" s="57"/>
      <c r="H21" s="56"/>
      <c r="I21" s="56"/>
      <c r="J21" s="56"/>
      <c r="K21" s="58">
        <f>SUM(K13:K14)</f>
        <v>0</v>
      </c>
    </row>
    <row r="22" spans="1:11" s="15" customFormat="1" ht="13.5" thickBot="1">
      <c r="E22" s="25" t="s">
        <v>12</v>
      </c>
      <c r="F22" s="26"/>
      <c r="G22" s="27"/>
      <c r="H22" s="26"/>
      <c r="I22" s="26"/>
      <c r="J22" s="26"/>
      <c r="K22" s="28">
        <f>K20-K19</f>
        <v>14425</v>
      </c>
    </row>
    <row r="23" spans="1:11" s="15" customFormat="1" ht="13.5" thickBot="1">
      <c r="A23" s="1"/>
      <c r="B23" s="1"/>
      <c r="C23" s="1"/>
      <c r="D23" s="9"/>
      <c r="E23" s="1"/>
      <c r="F23" s="1"/>
      <c r="G23" s="3"/>
      <c r="H23" s="3"/>
      <c r="I23" s="3"/>
      <c r="J23" s="4"/>
    </row>
    <row r="24" spans="1:11">
      <c r="E24" s="21" t="s">
        <v>29</v>
      </c>
      <c r="F24" s="22"/>
      <c r="G24" s="22"/>
      <c r="H24" s="23"/>
      <c r="I24" s="22"/>
      <c r="J24" s="22"/>
      <c r="K24" s="24">
        <f>K19*4</f>
        <v>0</v>
      </c>
    </row>
    <row r="25" spans="1:11">
      <c r="E25" s="34" t="s">
        <v>30</v>
      </c>
      <c r="F25" s="35"/>
      <c r="G25" s="35"/>
      <c r="H25" s="36"/>
      <c r="I25" s="35"/>
      <c r="J25" s="35"/>
      <c r="K25" s="37">
        <f>K20*4</f>
        <v>57700</v>
      </c>
    </row>
    <row r="26" spans="1:11">
      <c r="E26" s="59" t="s">
        <v>31</v>
      </c>
      <c r="F26" s="56"/>
      <c r="G26" s="56"/>
      <c r="H26" s="57"/>
      <c r="I26" s="56"/>
      <c r="J26" s="56"/>
      <c r="K26" s="58">
        <f>K21*4</f>
        <v>0</v>
      </c>
    </row>
    <row r="27" spans="1:11" ht="13.5" thickBot="1">
      <c r="E27" s="25" t="s">
        <v>32</v>
      </c>
      <c r="F27" s="26"/>
      <c r="G27" s="26"/>
      <c r="H27" s="27"/>
      <c r="I27" s="26"/>
      <c r="J27" s="26"/>
      <c r="K27" s="28">
        <f>K25-K24</f>
        <v>57700</v>
      </c>
    </row>
    <row r="28" spans="1:11">
      <c r="E28" s="9"/>
      <c r="G28" s="1"/>
    </row>
  </sheetData>
  <mergeCells count="3">
    <mergeCell ref="A6:K6"/>
    <mergeCell ref="G9:I9"/>
    <mergeCell ref="G2:K2"/>
  </mergeCells>
  <pageMargins left="0.15748031496062992" right="0.15748031496062992" top="0.74803149606299213" bottom="0.74803149606299213" header="0.31496062992125984" footer="0.31496062992125984"/>
  <pageSetup paperSize="9" scale="94" orientation="landscape" r:id="rId1"/>
  <headerFooter>
    <oddFooter xml:space="preserve">&amp;LNom de qui signa
Data i lloc
Signatura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K27"/>
  <sheetViews>
    <sheetView showGridLines="0" workbookViewId="0">
      <selection activeCell="A6" sqref="A6:K6"/>
    </sheetView>
  </sheetViews>
  <sheetFormatPr baseColWidth="10" defaultColWidth="53.140625" defaultRowHeight="12.75"/>
  <cols>
    <col min="1" max="1" width="18.85546875" style="1" bestFit="1" customWidth="1"/>
    <col min="2" max="2" width="32.140625" style="1" customWidth="1"/>
    <col min="3" max="3" width="8.85546875" style="1" customWidth="1"/>
    <col min="4" max="4" width="11.42578125" style="9" customWidth="1"/>
    <col min="5" max="5" width="17.5703125" style="1" customWidth="1"/>
    <col min="6" max="6" width="15.28515625" style="1" customWidth="1"/>
    <col min="7" max="8" width="12.42578125" style="2" customWidth="1"/>
    <col min="9" max="9" width="6.28515625" style="3" bestFit="1" customWidth="1"/>
    <col min="10" max="10" width="14" style="4" customWidth="1"/>
    <col min="11" max="11" width="11.7109375" style="1" customWidth="1"/>
    <col min="12" max="16384" width="53.140625" style="1"/>
  </cols>
  <sheetData>
    <row r="2" spans="1:11">
      <c r="G2" s="85" t="s">
        <v>69</v>
      </c>
      <c r="H2" s="85"/>
      <c r="I2" s="85"/>
      <c r="J2" s="85"/>
      <c r="K2" s="85"/>
    </row>
    <row r="5" spans="1:11" ht="24.75" customHeight="1"/>
    <row r="6" spans="1:11" ht="23.25" customHeight="1">
      <c r="A6" s="86" t="s">
        <v>44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9" spans="1:11" ht="33.7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83"/>
      <c r="J9" s="7"/>
    </row>
    <row r="10" spans="1:11">
      <c r="A10" s="8"/>
      <c r="B10" s="8"/>
      <c r="C10" s="8"/>
      <c r="G10" s="10"/>
      <c r="H10" s="52"/>
      <c r="I10" s="1"/>
      <c r="J10" s="11"/>
    </row>
    <row r="11" spans="1:11" s="15" customFormat="1" ht="13.5" thickBot="1">
      <c r="D11" s="16"/>
      <c r="E11" s="17"/>
      <c r="F11" s="17"/>
      <c r="G11" s="18"/>
      <c r="H11" s="18"/>
      <c r="I11" s="17"/>
      <c r="J11" s="19"/>
    </row>
    <row r="12" spans="1:11" s="20" customFormat="1" ht="38.25">
      <c r="A12" s="48" t="s">
        <v>16</v>
      </c>
      <c r="B12" s="75" t="s">
        <v>17</v>
      </c>
      <c r="C12" s="30" t="s">
        <v>14</v>
      </c>
      <c r="D12" s="31" t="s">
        <v>0</v>
      </c>
      <c r="E12" s="67" t="s">
        <v>1</v>
      </c>
      <c r="F12" s="67" t="s">
        <v>5</v>
      </c>
      <c r="G12" s="65" t="s">
        <v>2</v>
      </c>
      <c r="H12" s="32" t="s">
        <v>8</v>
      </c>
      <c r="I12" s="67" t="s">
        <v>3</v>
      </c>
      <c r="J12" s="54" t="s">
        <v>10</v>
      </c>
      <c r="K12" s="33" t="s">
        <v>11</v>
      </c>
    </row>
    <row r="13" spans="1:11" s="20" customFormat="1" ht="30" customHeight="1">
      <c r="A13" s="72">
        <v>19574</v>
      </c>
      <c r="B13" s="72" t="s">
        <v>33</v>
      </c>
      <c r="C13" s="39">
        <v>60</v>
      </c>
      <c r="D13" s="40">
        <v>121.9</v>
      </c>
      <c r="E13" s="41"/>
      <c r="F13" s="41"/>
      <c r="G13" s="40"/>
      <c r="H13" s="60">
        <f>(G13*I13)+G13</f>
        <v>0</v>
      </c>
      <c r="I13" s="42">
        <v>0.1</v>
      </c>
      <c r="J13" s="61">
        <f>C13*G13</f>
        <v>0</v>
      </c>
      <c r="K13" s="53">
        <f>C13*H13</f>
        <v>0</v>
      </c>
    </row>
    <row r="14" spans="1:11" s="20" customFormat="1" ht="30" customHeight="1">
      <c r="A14" s="72">
        <v>54217</v>
      </c>
      <c r="B14" s="72" t="s">
        <v>34</v>
      </c>
      <c r="C14" s="39">
        <v>26</v>
      </c>
      <c r="D14" s="40">
        <v>121.9</v>
      </c>
      <c r="E14" s="41"/>
      <c r="F14" s="41"/>
      <c r="G14" s="40"/>
      <c r="H14" s="60">
        <f>(G14*I14)+G14</f>
        <v>0</v>
      </c>
      <c r="I14" s="42">
        <v>0.1</v>
      </c>
      <c r="J14" s="61">
        <f>C14*G14</f>
        <v>0</v>
      </c>
      <c r="K14" s="53">
        <f>C14*H14</f>
        <v>0</v>
      </c>
    </row>
    <row r="15" spans="1:11">
      <c r="I15" s="1"/>
      <c r="J15" s="11"/>
    </row>
    <row r="16" spans="1:11">
      <c r="A16" s="20"/>
      <c r="B16" s="20"/>
      <c r="E16" s="9"/>
      <c r="F16" s="9"/>
    </row>
    <row r="17" spans="1:11" s="13" customFormat="1" ht="13.5" thickBot="1">
      <c r="A17" s="1"/>
      <c r="B17" s="1"/>
      <c r="C17" s="1"/>
      <c r="D17" s="9"/>
      <c r="E17" s="1"/>
      <c r="F17" s="1"/>
      <c r="G17" s="3"/>
      <c r="H17" s="3"/>
      <c r="I17" s="3"/>
      <c r="J17" s="4"/>
    </row>
    <row r="18" spans="1:11">
      <c r="A18" s="15"/>
      <c r="B18" s="15"/>
      <c r="C18" s="15"/>
      <c r="E18" s="21" t="s">
        <v>10</v>
      </c>
      <c r="F18" s="22"/>
      <c r="G18" s="23"/>
      <c r="H18" s="22"/>
      <c r="I18" s="22"/>
      <c r="J18" s="22"/>
      <c r="K18" s="24">
        <f>J13+J14</f>
        <v>0</v>
      </c>
    </row>
    <row r="19" spans="1:11" s="15" customFormat="1">
      <c r="E19" s="34" t="s">
        <v>6</v>
      </c>
      <c r="F19" s="35"/>
      <c r="G19" s="36"/>
      <c r="H19" s="35"/>
      <c r="I19" s="35"/>
      <c r="J19" s="35"/>
      <c r="K19" s="37">
        <v>10483.4</v>
      </c>
    </row>
    <row r="20" spans="1:11" s="15" customFormat="1">
      <c r="E20" s="55" t="s">
        <v>11</v>
      </c>
      <c r="F20" s="56"/>
      <c r="G20" s="57"/>
      <c r="H20" s="56"/>
      <c r="I20" s="56"/>
      <c r="J20" s="56"/>
      <c r="K20" s="58">
        <f>K13+K14</f>
        <v>0</v>
      </c>
    </row>
    <row r="21" spans="1:11" s="15" customFormat="1" ht="13.5" thickBot="1">
      <c r="E21" s="25" t="s">
        <v>12</v>
      </c>
      <c r="F21" s="26"/>
      <c r="G21" s="27"/>
      <c r="H21" s="26"/>
      <c r="I21" s="26"/>
      <c r="J21" s="26"/>
      <c r="K21" s="28">
        <f>K19-K18</f>
        <v>10483.4</v>
      </c>
    </row>
    <row r="22" spans="1:11" s="15" customFormat="1" ht="13.5" thickBot="1">
      <c r="A22" s="1"/>
      <c r="B22" s="1"/>
      <c r="C22" s="1"/>
      <c r="D22" s="9"/>
      <c r="E22" s="1"/>
      <c r="F22" s="1"/>
      <c r="G22" s="3"/>
      <c r="H22" s="3"/>
      <c r="I22" s="3"/>
      <c r="J22" s="4"/>
    </row>
    <row r="23" spans="1:11">
      <c r="E23" s="21" t="s">
        <v>29</v>
      </c>
      <c r="F23" s="22"/>
      <c r="G23" s="22"/>
      <c r="H23" s="23"/>
      <c r="I23" s="22"/>
      <c r="J23" s="22"/>
      <c r="K23" s="24">
        <f>K18*4</f>
        <v>0</v>
      </c>
    </row>
    <row r="24" spans="1:11">
      <c r="E24" s="34" t="s">
        <v>30</v>
      </c>
      <c r="F24" s="35"/>
      <c r="G24" s="35"/>
      <c r="H24" s="36"/>
      <c r="I24" s="35"/>
      <c r="J24" s="35"/>
      <c r="K24" s="37">
        <f>K19*4</f>
        <v>41933.599999999999</v>
      </c>
    </row>
    <row r="25" spans="1:11">
      <c r="E25" s="59" t="s">
        <v>31</v>
      </c>
      <c r="F25" s="56"/>
      <c r="G25" s="56"/>
      <c r="H25" s="57"/>
      <c r="I25" s="56"/>
      <c r="J25" s="56"/>
      <c r="K25" s="58">
        <f>K20*4</f>
        <v>0</v>
      </c>
    </row>
    <row r="26" spans="1:11" ht="13.5" thickBot="1">
      <c r="E26" s="25" t="s">
        <v>32</v>
      </c>
      <c r="F26" s="26"/>
      <c r="G26" s="26"/>
      <c r="H26" s="27"/>
      <c r="I26" s="26"/>
      <c r="J26" s="26"/>
      <c r="K26" s="28">
        <f>K24-K23</f>
        <v>41933.599999999999</v>
      </c>
    </row>
    <row r="27" spans="1:11">
      <c r="E27" s="9"/>
      <c r="G27" s="1"/>
    </row>
  </sheetData>
  <mergeCells count="3">
    <mergeCell ref="A6:K6"/>
    <mergeCell ref="G9:I9"/>
    <mergeCell ref="G2:K2"/>
  </mergeCells>
  <pageMargins left="0.15748031496062992" right="0.15748031496062992" top="0.74803149606299213" bottom="0.74803149606299213" header="0.31496062992125984" footer="0.31496062992125984"/>
  <pageSetup paperSize="9" scale="94" orientation="landscape" r:id="rId1"/>
  <headerFooter>
    <oddFooter xml:space="preserve">&amp;LNom de qui signa
Data i lloc
Signatura 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K28"/>
  <sheetViews>
    <sheetView showGridLines="0" workbookViewId="0">
      <selection activeCell="A6" sqref="A6:K6"/>
    </sheetView>
  </sheetViews>
  <sheetFormatPr baseColWidth="10" defaultColWidth="53.140625" defaultRowHeight="12.75"/>
  <cols>
    <col min="1" max="1" width="18.85546875" style="1" bestFit="1" customWidth="1"/>
    <col min="2" max="2" width="32.140625" style="1" customWidth="1"/>
    <col min="3" max="3" width="8.85546875" style="1" customWidth="1"/>
    <col min="4" max="4" width="11.42578125" style="9" customWidth="1"/>
    <col min="5" max="5" width="17.5703125" style="1" customWidth="1"/>
    <col min="6" max="6" width="15.28515625" style="1" customWidth="1"/>
    <col min="7" max="8" width="12.42578125" style="2" customWidth="1"/>
    <col min="9" max="9" width="6.28515625" style="3" bestFit="1" customWidth="1"/>
    <col min="10" max="10" width="14" style="4" customWidth="1"/>
    <col min="11" max="11" width="11.7109375" style="1" customWidth="1"/>
    <col min="12" max="16384" width="53.140625" style="1"/>
  </cols>
  <sheetData>
    <row r="2" spans="1:11">
      <c r="G2" s="85" t="s">
        <v>69</v>
      </c>
      <c r="H2" s="85"/>
      <c r="I2" s="85"/>
      <c r="J2" s="85"/>
      <c r="K2" s="85"/>
    </row>
    <row r="5" spans="1:11" ht="24.75" customHeight="1"/>
    <row r="6" spans="1:11" ht="23.25" customHeight="1">
      <c r="A6" s="86" t="s">
        <v>45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9" spans="1:11" ht="33.7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83"/>
      <c r="J9" s="7"/>
    </row>
    <row r="10" spans="1:11">
      <c r="A10" s="8"/>
      <c r="B10" s="8"/>
      <c r="C10" s="8"/>
      <c r="G10" s="10"/>
      <c r="H10" s="52"/>
      <c r="I10" s="1"/>
      <c r="J10" s="11"/>
    </row>
    <row r="11" spans="1:11" s="15" customFormat="1" ht="13.5" thickBot="1">
      <c r="D11" s="16"/>
      <c r="E11" s="17"/>
      <c r="F11" s="17"/>
      <c r="G11" s="18"/>
      <c r="H11" s="18"/>
      <c r="I11" s="17"/>
      <c r="J11" s="19"/>
    </row>
    <row r="12" spans="1:11" s="20" customFormat="1" ht="38.25">
      <c r="A12" s="48" t="s">
        <v>16</v>
      </c>
      <c r="B12" s="75" t="s">
        <v>17</v>
      </c>
      <c r="C12" s="30" t="s">
        <v>15</v>
      </c>
      <c r="D12" s="31" t="s">
        <v>0</v>
      </c>
      <c r="E12" s="67" t="s">
        <v>1</v>
      </c>
      <c r="F12" s="67" t="s">
        <v>5</v>
      </c>
      <c r="G12" s="65" t="s">
        <v>2</v>
      </c>
      <c r="H12" s="32" t="s">
        <v>8</v>
      </c>
      <c r="I12" s="67" t="s">
        <v>3</v>
      </c>
      <c r="J12" s="54" t="s">
        <v>10</v>
      </c>
      <c r="K12" s="33" t="s">
        <v>11</v>
      </c>
    </row>
    <row r="13" spans="1:11" s="20" customFormat="1" ht="25.5">
      <c r="A13" s="74">
        <v>15539</v>
      </c>
      <c r="B13" s="73" t="s">
        <v>53</v>
      </c>
      <c r="C13" s="39">
        <v>25</v>
      </c>
      <c r="D13" s="40">
        <v>178</v>
      </c>
      <c r="E13" s="41"/>
      <c r="F13" s="41"/>
      <c r="G13" s="40">
        <v>178</v>
      </c>
      <c r="H13" s="60">
        <f>(G13*I13)+G13</f>
        <v>195.8</v>
      </c>
      <c r="I13" s="42">
        <v>0.1</v>
      </c>
      <c r="J13" s="61">
        <f>G13*C13</f>
        <v>4450</v>
      </c>
      <c r="K13" s="53">
        <f>H13*C13</f>
        <v>4895</v>
      </c>
    </row>
    <row r="14" spans="1:11" s="20" customFormat="1" ht="30" customHeight="1">
      <c r="A14" s="74">
        <v>15540</v>
      </c>
      <c r="B14" s="73" t="s">
        <v>54</v>
      </c>
      <c r="C14" s="39">
        <v>19</v>
      </c>
      <c r="D14" s="40">
        <v>192</v>
      </c>
      <c r="E14" s="41"/>
      <c r="F14" s="41"/>
      <c r="G14" s="40">
        <v>192</v>
      </c>
      <c r="H14" s="60">
        <f>(G14*I14)+G14</f>
        <v>211.2</v>
      </c>
      <c r="I14" s="42">
        <v>0.1</v>
      </c>
      <c r="J14" s="61">
        <f>G14*C14</f>
        <v>3648</v>
      </c>
      <c r="K14" s="53">
        <f>H14*C14</f>
        <v>4012.7999999999997</v>
      </c>
    </row>
    <row r="15" spans="1:11" s="20" customFormat="1" ht="16.5" customHeight="1">
      <c r="A15" s="43"/>
      <c r="B15" s="43"/>
      <c r="C15" s="44"/>
      <c r="D15" s="45"/>
      <c r="E15" s="12"/>
      <c r="F15" s="12"/>
      <c r="G15" s="45"/>
      <c r="H15" s="45"/>
      <c r="I15" s="46"/>
      <c r="J15" s="47"/>
      <c r="K15" s="4"/>
    </row>
    <row r="16" spans="1:11">
      <c r="I16" s="1"/>
      <c r="J16" s="11"/>
    </row>
    <row r="17" spans="1:11">
      <c r="A17" s="20"/>
      <c r="B17" s="20"/>
      <c r="E17" s="9"/>
      <c r="F17" s="9"/>
    </row>
    <row r="18" spans="1:11" s="13" customFormat="1" ht="13.5" thickBot="1">
      <c r="A18" s="1"/>
      <c r="B18" s="1"/>
      <c r="C18" s="1"/>
      <c r="D18" s="9"/>
      <c r="E18" s="1"/>
      <c r="F18" s="1"/>
      <c r="G18" s="3"/>
      <c r="H18" s="3"/>
      <c r="I18" s="3"/>
      <c r="J18" s="4"/>
    </row>
    <row r="19" spans="1:11">
      <c r="A19" s="15"/>
      <c r="B19" s="15"/>
      <c r="C19" s="15"/>
      <c r="E19" s="21" t="s">
        <v>10</v>
      </c>
      <c r="F19" s="22"/>
      <c r="G19" s="23"/>
      <c r="H19" s="22"/>
      <c r="I19" s="22"/>
      <c r="J19" s="22"/>
      <c r="K19" s="24">
        <f>SUM(J13:J14)</f>
        <v>8098</v>
      </c>
    </row>
    <row r="20" spans="1:11" s="15" customFormat="1">
      <c r="E20" s="34" t="s">
        <v>6</v>
      </c>
      <c r="F20" s="35"/>
      <c r="G20" s="36"/>
      <c r="H20" s="35"/>
      <c r="I20" s="35"/>
      <c r="J20" s="35"/>
      <c r="K20" s="37">
        <v>8098</v>
      </c>
    </row>
    <row r="21" spans="1:11" s="15" customFormat="1">
      <c r="E21" s="55" t="s">
        <v>11</v>
      </c>
      <c r="F21" s="56"/>
      <c r="G21" s="57"/>
      <c r="H21" s="56"/>
      <c r="I21" s="56"/>
      <c r="J21" s="56"/>
      <c r="K21" s="58">
        <f>SUM(K13:K14)</f>
        <v>8907.7999999999993</v>
      </c>
    </row>
    <row r="22" spans="1:11" s="15" customFormat="1" ht="13.5" thickBot="1">
      <c r="E22" s="25" t="s">
        <v>12</v>
      </c>
      <c r="F22" s="26"/>
      <c r="G22" s="27"/>
      <c r="H22" s="26"/>
      <c r="I22" s="26"/>
      <c r="J22" s="26"/>
      <c r="K22" s="28">
        <f>K20-K19</f>
        <v>0</v>
      </c>
    </row>
    <row r="23" spans="1:11" s="15" customFormat="1" ht="13.5" thickBot="1">
      <c r="A23" s="1"/>
      <c r="B23" s="1"/>
      <c r="C23" s="1"/>
      <c r="D23" s="9"/>
      <c r="E23" s="1"/>
      <c r="F23" s="1"/>
      <c r="G23" s="3"/>
      <c r="H23" s="3"/>
      <c r="I23" s="3"/>
      <c r="J23" s="4"/>
    </row>
    <row r="24" spans="1:11">
      <c r="E24" s="21" t="s">
        <v>29</v>
      </c>
      <c r="F24" s="22"/>
      <c r="G24" s="22"/>
      <c r="H24" s="23"/>
      <c r="I24" s="22"/>
      <c r="J24" s="22"/>
      <c r="K24" s="24">
        <f>K19*4</f>
        <v>32392</v>
      </c>
    </row>
    <row r="25" spans="1:11">
      <c r="E25" s="34" t="s">
        <v>30</v>
      </c>
      <c r="F25" s="35"/>
      <c r="G25" s="35"/>
      <c r="H25" s="36"/>
      <c r="I25" s="35"/>
      <c r="J25" s="35"/>
      <c r="K25" s="37">
        <f>K20*4</f>
        <v>32392</v>
      </c>
    </row>
    <row r="26" spans="1:11">
      <c r="E26" s="59" t="s">
        <v>31</v>
      </c>
      <c r="F26" s="56"/>
      <c r="G26" s="56"/>
      <c r="H26" s="57"/>
      <c r="I26" s="56"/>
      <c r="J26" s="56"/>
      <c r="K26" s="58">
        <f>K21*3</f>
        <v>26723.399999999998</v>
      </c>
    </row>
    <row r="27" spans="1:11" ht="13.5" thickBot="1">
      <c r="E27" s="25" t="s">
        <v>32</v>
      </c>
      <c r="F27" s="26"/>
      <c r="G27" s="26"/>
      <c r="H27" s="27"/>
      <c r="I27" s="26"/>
      <c r="J27" s="26"/>
      <c r="K27" s="28">
        <f>K25-K24</f>
        <v>0</v>
      </c>
    </row>
    <row r="28" spans="1:11">
      <c r="E28" s="9"/>
      <c r="G28" s="1"/>
    </row>
  </sheetData>
  <mergeCells count="3">
    <mergeCell ref="A6:K6"/>
    <mergeCell ref="G9:I9"/>
    <mergeCell ref="G2:K2"/>
  </mergeCells>
  <pageMargins left="0.15748031496062992" right="0.15748031496062992" top="0.74803149606299213" bottom="0.74803149606299213" header="0.31496062992125984" footer="0.31496062992125984"/>
  <pageSetup paperSize="9" scale="94" orientation="landscape" r:id="rId1"/>
  <headerFooter>
    <oddFooter xml:space="preserve">&amp;LNom de qui signa
Data i lloc
Signatura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27"/>
  <sheetViews>
    <sheetView showGridLines="0" workbookViewId="0">
      <selection activeCell="A6" sqref="A6:K6"/>
    </sheetView>
  </sheetViews>
  <sheetFormatPr baseColWidth="10" defaultColWidth="53.140625" defaultRowHeight="12.75"/>
  <cols>
    <col min="1" max="1" width="18.85546875" style="1" bestFit="1" customWidth="1"/>
    <col min="2" max="2" width="32.140625" style="1" customWidth="1"/>
    <col min="3" max="3" width="8.85546875" style="1" customWidth="1"/>
    <col min="4" max="4" width="11.42578125" style="9" customWidth="1"/>
    <col min="5" max="5" width="17.5703125" style="1" customWidth="1"/>
    <col min="6" max="6" width="15.7109375" style="1" customWidth="1"/>
    <col min="7" max="8" width="12.42578125" style="2" customWidth="1"/>
    <col min="9" max="9" width="6.28515625" style="3" bestFit="1" customWidth="1"/>
    <col min="10" max="10" width="14" style="4" customWidth="1"/>
    <col min="11" max="11" width="11.7109375" style="1" customWidth="1"/>
    <col min="12" max="16384" width="53.140625" style="1"/>
  </cols>
  <sheetData>
    <row r="2" spans="1:11">
      <c r="G2" s="85" t="s">
        <v>69</v>
      </c>
      <c r="H2" s="85"/>
      <c r="I2" s="85"/>
      <c r="J2" s="85"/>
      <c r="K2" s="85"/>
    </row>
    <row r="5" spans="1:11" ht="21.75" customHeight="1"/>
    <row r="6" spans="1:11" ht="23.25" customHeight="1">
      <c r="A6" s="86" t="s">
        <v>46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9" spans="1:11" ht="33.7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83"/>
      <c r="J9" s="7"/>
    </row>
    <row r="10" spans="1:11">
      <c r="A10" s="8"/>
      <c r="B10" s="8"/>
      <c r="C10" s="8"/>
      <c r="G10" s="10"/>
      <c r="H10" s="52"/>
      <c r="I10" s="1"/>
      <c r="J10" s="11"/>
    </row>
    <row r="11" spans="1:11" s="15" customFormat="1" ht="13.5" thickBot="1">
      <c r="D11" s="16"/>
      <c r="E11" s="17"/>
      <c r="F11" s="17"/>
      <c r="G11" s="18"/>
      <c r="H11" s="18"/>
      <c r="I11" s="17"/>
      <c r="J11" s="19"/>
    </row>
    <row r="12" spans="1:11" s="20" customFormat="1" ht="38.25">
      <c r="A12" s="48" t="s">
        <v>16</v>
      </c>
      <c r="B12" s="75" t="s">
        <v>17</v>
      </c>
      <c r="C12" s="30" t="s">
        <v>15</v>
      </c>
      <c r="D12" s="31" t="s">
        <v>0</v>
      </c>
      <c r="E12" s="67" t="s">
        <v>1</v>
      </c>
      <c r="F12" s="67" t="s">
        <v>5</v>
      </c>
      <c r="G12" s="65" t="s">
        <v>2</v>
      </c>
      <c r="H12" s="32" t="s">
        <v>8</v>
      </c>
      <c r="I12" s="67" t="s">
        <v>3</v>
      </c>
      <c r="J12" s="54" t="s">
        <v>10</v>
      </c>
      <c r="K12" s="33" t="s">
        <v>11</v>
      </c>
    </row>
    <row r="13" spans="1:11" s="20" customFormat="1" ht="30" customHeight="1">
      <c r="A13" s="71" t="s">
        <v>48</v>
      </c>
      <c r="B13" s="71" t="s">
        <v>70</v>
      </c>
      <c r="C13" s="39">
        <v>15</v>
      </c>
      <c r="D13" s="40">
        <v>146</v>
      </c>
      <c r="E13" s="41"/>
      <c r="F13" s="41"/>
      <c r="G13" s="40"/>
      <c r="H13" s="60">
        <f>(G13*I13)+G13</f>
        <v>0</v>
      </c>
      <c r="I13" s="42">
        <v>0.1</v>
      </c>
      <c r="J13" s="61">
        <f>G13*C13</f>
        <v>0</v>
      </c>
      <c r="K13" s="53">
        <f>H13*C13</f>
        <v>0</v>
      </c>
    </row>
    <row r="14" spans="1:11" s="20" customFormat="1" ht="30" customHeight="1">
      <c r="A14" s="71" t="s">
        <v>48</v>
      </c>
      <c r="B14" s="71" t="s">
        <v>47</v>
      </c>
      <c r="C14" s="39">
        <v>15</v>
      </c>
      <c r="D14" s="40">
        <v>191</v>
      </c>
      <c r="E14" s="41"/>
      <c r="F14" s="41"/>
      <c r="G14" s="40"/>
      <c r="H14" s="60">
        <f>(G14*I14)+G14</f>
        <v>0</v>
      </c>
      <c r="I14" s="42">
        <v>0.1</v>
      </c>
      <c r="J14" s="61">
        <f>G14*C14</f>
        <v>0</v>
      </c>
      <c r="K14" s="53">
        <f>H14*C14</f>
        <v>0</v>
      </c>
    </row>
    <row r="15" spans="1:11">
      <c r="I15" s="1"/>
      <c r="J15" s="11"/>
    </row>
    <row r="16" spans="1:11">
      <c r="A16" s="20"/>
      <c r="B16" s="20"/>
      <c r="E16" s="9"/>
      <c r="F16" s="9"/>
    </row>
    <row r="17" spans="1:11" s="13" customFormat="1" ht="13.5" thickBot="1">
      <c r="A17" s="1"/>
      <c r="B17" s="1"/>
      <c r="C17" s="1"/>
      <c r="D17" s="9"/>
      <c r="E17" s="1"/>
      <c r="F17" s="1"/>
      <c r="G17" s="3"/>
      <c r="H17" s="3"/>
      <c r="I17" s="3"/>
      <c r="J17" s="4"/>
    </row>
    <row r="18" spans="1:11">
      <c r="A18" s="15"/>
      <c r="B18" s="15"/>
      <c r="C18" s="15"/>
      <c r="E18" s="21" t="s">
        <v>10</v>
      </c>
      <c r="F18" s="22"/>
      <c r="G18" s="23"/>
      <c r="H18" s="22"/>
      <c r="I18" s="22"/>
      <c r="J18" s="22"/>
      <c r="K18" s="24">
        <f>J13+J14</f>
        <v>0</v>
      </c>
    </row>
    <row r="19" spans="1:11" s="15" customFormat="1">
      <c r="E19" s="34" t="s">
        <v>6</v>
      </c>
      <c r="F19" s="35"/>
      <c r="G19" s="36"/>
      <c r="H19" s="35"/>
      <c r="I19" s="35"/>
      <c r="J19" s="35"/>
      <c r="K19" s="37">
        <v>5055</v>
      </c>
    </row>
    <row r="20" spans="1:11" s="15" customFormat="1">
      <c r="E20" s="55" t="s">
        <v>11</v>
      </c>
      <c r="F20" s="56"/>
      <c r="G20" s="57"/>
      <c r="H20" s="56"/>
      <c r="I20" s="56"/>
      <c r="J20" s="56"/>
      <c r="K20" s="58">
        <f>K13+K14</f>
        <v>0</v>
      </c>
    </row>
    <row r="21" spans="1:11" s="15" customFormat="1" ht="13.5" thickBot="1">
      <c r="E21" s="25" t="s">
        <v>12</v>
      </c>
      <c r="F21" s="26"/>
      <c r="G21" s="27"/>
      <c r="H21" s="26"/>
      <c r="I21" s="26"/>
      <c r="J21" s="26"/>
      <c r="K21" s="28">
        <f>K19-K18</f>
        <v>5055</v>
      </c>
    </row>
    <row r="22" spans="1:11" s="15" customFormat="1" ht="13.5" thickBot="1">
      <c r="A22" s="1"/>
      <c r="B22" s="1"/>
      <c r="C22" s="1"/>
      <c r="D22" s="9"/>
      <c r="E22" s="1"/>
      <c r="F22" s="1"/>
      <c r="G22" s="3"/>
      <c r="H22" s="3"/>
      <c r="I22" s="3"/>
      <c r="J22" s="4"/>
    </row>
    <row r="23" spans="1:11">
      <c r="E23" s="21" t="s">
        <v>29</v>
      </c>
      <c r="F23" s="22"/>
      <c r="G23" s="22"/>
      <c r="H23" s="23"/>
      <c r="I23" s="22"/>
      <c r="J23" s="22"/>
      <c r="K23" s="24">
        <f>K18*4</f>
        <v>0</v>
      </c>
    </row>
    <row r="24" spans="1:11">
      <c r="E24" s="34" t="s">
        <v>30</v>
      </c>
      <c r="F24" s="35"/>
      <c r="G24" s="35"/>
      <c r="H24" s="36"/>
      <c r="I24" s="35"/>
      <c r="J24" s="35"/>
      <c r="K24" s="37">
        <f>K19*4</f>
        <v>20220</v>
      </c>
    </row>
    <row r="25" spans="1:11">
      <c r="E25" s="59" t="s">
        <v>31</v>
      </c>
      <c r="F25" s="56"/>
      <c r="G25" s="56"/>
      <c r="H25" s="57"/>
      <c r="I25" s="56"/>
      <c r="J25" s="56"/>
      <c r="K25" s="58">
        <f>K20*4</f>
        <v>0</v>
      </c>
    </row>
    <row r="26" spans="1:11" ht="13.5" thickBot="1">
      <c r="E26" s="25" t="s">
        <v>32</v>
      </c>
      <c r="F26" s="26"/>
      <c r="G26" s="26"/>
      <c r="H26" s="27"/>
      <c r="I26" s="26"/>
      <c r="J26" s="26"/>
      <c r="K26" s="28">
        <f>K24-K23</f>
        <v>20220</v>
      </c>
    </row>
    <row r="27" spans="1:11">
      <c r="E27" s="9"/>
      <c r="G27" s="1"/>
    </row>
  </sheetData>
  <mergeCells count="3">
    <mergeCell ref="A6:K6"/>
    <mergeCell ref="G9:I9"/>
    <mergeCell ref="G2:K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28"/>
  <sheetViews>
    <sheetView showGridLines="0" workbookViewId="0">
      <selection activeCell="A6" sqref="A6:K6"/>
    </sheetView>
  </sheetViews>
  <sheetFormatPr baseColWidth="10" defaultColWidth="53.140625" defaultRowHeight="12.75"/>
  <cols>
    <col min="1" max="1" width="18.85546875" style="1" bestFit="1" customWidth="1"/>
    <col min="2" max="2" width="32.140625" style="1" customWidth="1"/>
    <col min="3" max="3" width="8.85546875" style="1" customWidth="1"/>
    <col min="4" max="4" width="11.42578125" style="9" customWidth="1"/>
    <col min="5" max="5" width="17.5703125" style="1" customWidth="1"/>
    <col min="6" max="6" width="15.140625" style="1" customWidth="1"/>
    <col min="7" max="8" width="12.42578125" style="2" customWidth="1"/>
    <col min="9" max="9" width="6.28515625" style="3" bestFit="1" customWidth="1"/>
    <col min="10" max="10" width="14" style="4" customWidth="1"/>
    <col min="11" max="11" width="11.7109375" style="1" customWidth="1"/>
    <col min="12" max="16384" width="53.140625" style="1"/>
  </cols>
  <sheetData>
    <row r="2" spans="1:11" ht="12.75" customHeight="1">
      <c r="G2" s="85" t="s">
        <v>69</v>
      </c>
      <c r="H2" s="85"/>
      <c r="I2" s="85"/>
      <c r="J2" s="85"/>
      <c r="K2" s="85"/>
    </row>
    <row r="5" spans="1:11" ht="27.75" customHeight="1"/>
    <row r="6" spans="1:11" ht="23.25" customHeight="1">
      <c r="A6" s="86" t="s">
        <v>49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9" spans="1:11" ht="33.7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83"/>
      <c r="J9" s="7"/>
    </row>
    <row r="10" spans="1:11">
      <c r="A10" s="8"/>
      <c r="B10" s="8"/>
      <c r="C10" s="8"/>
      <c r="G10" s="10"/>
      <c r="H10" s="52"/>
      <c r="I10" s="1"/>
      <c r="J10" s="11"/>
    </row>
    <row r="11" spans="1:11" s="15" customFormat="1" ht="13.5" thickBot="1">
      <c r="D11" s="16"/>
      <c r="E11" s="17"/>
      <c r="F11" s="17"/>
      <c r="G11" s="18"/>
      <c r="H11" s="18"/>
      <c r="I11" s="17"/>
      <c r="J11" s="19"/>
    </row>
    <row r="12" spans="1:11" s="20" customFormat="1" ht="38.25">
      <c r="A12" s="48" t="s">
        <v>16</v>
      </c>
      <c r="B12" s="75" t="s">
        <v>17</v>
      </c>
      <c r="C12" s="30" t="s">
        <v>15</v>
      </c>
      <c r="D12" s="31" t="s">
        <v>0</v>
      </c>
      <c r="E12" s="67" t="s">
        <v>1</v>
      </c>
      <c r="F12" s="67" t="s">
        <v>5</v>
      </c>
      <c r="G12" s="65" t="s">
        <v>2</v>
      </c>
      <c r="H12" s="32" t="s">
        <v>8</v>
      </c>
      <c r="I12" s="67" t="s">
        <v>3</v>
      </c>
      <c r="J12" s="54" t="s">
        <v>10</v>
      </c>
      <c r="K12" s="33" t="s">
        <v>11</v>
      </c>
    </row>
    <row r="13" spans="1:11" s="20" customFormat="1" ht="27" customHeight="1">
      <c r="A13" s="76">
        <v>31296</v>
      </c>
      <c r="B13" s="73" t="s">
        <v>55</v>
      </c>
      <c r="C13" s="39">
        <v>46</v>
      </c>
      <c r="D13" s="40">
        <v>100.7</v>
      </c>
      <c r="E13" s="41"/>
      <c r="F13" s="41"/>
      <c r="G13" s="40"/>
      <c r="H13" s="60">
        <f>(G13*I13)+G13</f>
        <v>0</v>
      </c>
      <c r="I13" s="42">
        <v>0.1</v>
      </c>
      <c r="J13" s="61">
        <f>G13*C13</f>
        <v>0</v>
      </c>
      <c r="K13" s="53">
        <f>H13*C13</f>
        <v>0</v>
      </c>
    </row>
    <row r="14" spans="1:11" s="20" customFormat="1" ht="30" customHeight="1">
      <c r="A14" s="71">
        <v>3123</v>
      </c>
      <c r="B14" s="81" t="s">
        <v>56</v>
      </c>
      <c r="C14" s="39">
        <v>24</v>
      </c>
      <c r="D14" s="40">
        <v>259.7</v>
      </c>
      <c r="E14" s="41"/>
      <c r="F14" s="41"/>
      <c r="G14" s="40"/>
      <c r="H14" s="60">
        <f>(G14*I14)+G14</f>
        <v>0</v>
      </c>
      <c r="I14" s="42">
        <v>0.1</v>
      </c>
      <c r="J14" s="61">
        <f>G14*C14</f>
        <v>0</v>
      </c>
      <c r="K14" s="53">
        <f>H14*C14</f>
        <v>0</v>
      </c>
    </row>
    <row r="15" spans="1:11" s="20" customFormat="1" ht="30" customHeight="1">
      <c r="A15" s="71">
        <v>17791</v>
      </c>
      <c r="B15" s="81" t="s">
        <v>64</v>
      </c>
      <c r="C15" s="39">
        <v>27</v>
      </c>
      <c r="D15" s="82">
        <v>595</v>
      </c>
      <c r="E15" s="41"/>
      <c r="F15" s="41"/>
      <c r="G15" s="82"/>
      <c r="H15" s="60">
        <f>(G15*I15)+G15</f>
        <v>0</v>
      </c>
      <c r="I15" s="42">
        <v>0.1</v>
      </c>
      <c r="J15" s="61">
        <f>G15*C15</f>
        <v>0</v>
      </c>
      <c r="K15" s="53">
        <f>H15*C15</f>
        <v>0</v>
      </c>
    </row>
    <row r="16" spans="1:11">
      <c r="I16" s="1"/>
      <c r="J16" s="11"/>
    </row>
    <row r="17" spans="1:11">
      <c r="A17" s="20"/>
      <c r="B17" s="20"/>
      <c r="E17" s="9"/>
      <c r="F17" s="9"/>
    </row>
    <row r="18" spans="1:11" s="13" customFormat="1" ht="13.5" thickBot="1">
      <c r="A18" s="1"/>
      <c r="B18" s="1"/>
      <c r="C18" s="1"/>
      <c r="D18" s="9"/>
      <c r="E18" s="1"/>
      <c r="F18" s="1"/>
      <c r="G18" s="3"/>
      <c r="H18" s="3"/>
      <c r="I18" s="3"/>
      <c r="J18" s="4"/>
    </row>
    <row r="19" spans="1:11">
      <c r="A19" s="15"/>
      <c r="B19" s="15"/>
      <c r="C19" s="15"/>
      <c r="E19" s="21" t="s">
        <v>10</v>
      </c>
      <c r="F19" s="22"/>
      <c r="G19" s="23"/>
      <c r="H19" s="22"/>
      <c r="I19" s="22"/>
      <c r="J19" s="22"/>
      <c r="K19" s="24">
        <f>SUM(J13:J15)</f>
        <v>0</v>
      </c>
    </row>
    <row r="20" spans="1:11" s="15" customFormat="1">
      <c r="E20" s="34" t="s">
        <v>6</v>
      </c>
      <c r="F20" s="35"/>
      <c r="G20" s="36"/>
      <c r="H20" s="35"/>
      <c r="I20" s="35"/>
      <c r="J20" s="35"/>
      <c r="K20" s="37">
        <v>26930</v>
      </c>
    </row>
    <row r="21" spans="1:11" s="15" customFormat="1">
      <c r="E21" s="55" t="s">
        <v>11</v>
      </c>
      <c r="F21" s="56"/>
      <c r="G21" s="57"/>
      <c r="H21" s="56"/>
      <c r="I21" s="56"/>
      <c r="J21" s="56"/>
      <c r="K21" s="58">
        <f>SUM(K13:K15)</f>
        <v>0</v>
      </c>
    </row>
    <row r="22" spans="1:11" s="15" customFormat="1" ht="13.5" thickBot="1">
      <c r="E22" s="25" t="s">
        <v>12</v>
      </c>
      <c r="F22" s="26"/>
      <c r="G22" s="27"/>
      <c r="H22" s="26"/>
      <c r="I22" s="26"/>
      <c r="J22" s="26"/>
      <c r="K22" s="28">
        <f>K20-K19</f>
        <v>26930</v>
      </c>
    </row>
    <row r="23" spans="1:11" s="15" customFormat="1" ht="13.5" thickBot="1">
      <c r="A23" s="1"/>
      <c r="B23" s="1"/>
      <c r="C23" s="1"/>
      <c r="D23" s="9"/>
      <c r="E23" s="1"/>
      <c r="F23" s="1"/>
      <c r="G23" s="3"/>
      <c r="H23" s="3"/>
      <c r="I23" s="3"/>
      <c r="J23" s="4"/>
    </row>
    <row r="24" spans="1:11">
      <c r="E24" s="21" t="s">
        <v>29</v>
      </c>
      <c r="F24" s="22"/>
      <c r="G24" s="22"/>
      <c r="H24" s="23"/>
      <c r="I24" s="22"/>
      <c r="J24" s="22"/>
      <c r="K24" s="24">
        <f>K19*4</f>
        <v>0</v>
      </c>
    </row>
    <row r="25" spans="1:11">
      <c r="E25" s="34" t="s">
        <v>30</v>
      </c>
      <c r="F25" s="35"/>
      <c r="G25" s="35"/>
      <c r="H25" s="36"/>
      <c r="I25" s="35"/>
      <c r="J25" s="35"/>
      <c r="K25" s="37">
        <f>K20*4</f>
        <v>107720</v>
      </c>
    </row>
    <row r="26" spans="1:11">
      <c r="E26" s="59" t="s">
        <v>31</v>
      </c>
      <c r="F26" s="56"/>
      <c r="G26" s="56"/>
      <c r="H26" s="57"/>
      <c r="I26" s="56"/>
      <c r="J26" s="56"/>
      <c r="K26" s="58">
        <f>K21*4</f>
        <v>0</v>
      </c>
    </row>
    <row r="27" spans="1:11" ht="13.5" thickBot="1">
      <c r="E27" s="25" t="s">
        <v>32</v>
      </c>
      <c r="F27" s="26"/>
      <c r="G27" s="26"/>
      <c r="H27" s="27"/>
      <c r="I27" s="26"/>
      <c r="J27" s="26"/>
      <c r="K27" s="28">
        <f>K25-K24</f>
        <v>107720</v>
      </c>
    </row>
    <row r="28" spans="1:11">
      <c r="E28" s="9"/>
      <c r="G28" s="1"/>
    </row>
  </sheetData>
  <mergeCells count="3">
    <mergeCell ref="A6:K6"/>
    <mergeCell ref="G9:I9"/>
    <mergeCell ref="G2:K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L33"/>
  <sheetViews>
    <sheetView showGridLines="0" workbookViewId="0">
      <selection activeCell="A6" sqref="A6:K7"/>
    </sheetView>
  </sheetViews>
  <sheetFormatPr baseColWidth="10" defaultColWidth="53.140625" defaultRowHeight="12.75"/>
  <cols>
    <col min="1" max="1" width="18.7109375" style="1" customWidth="1"/>
    <col min="2" max="2" width="41.5703125" style="1" customWidth="1"/>
    <col min="3" max="3" width="8.85546875" style="1" customWidth="1"/>
    <col min="4" max="4" width="11.42578125" style="9" customWidth="1"/>
    <col min="5" max="5" width="16.28515625" style="1" customWidth="1"/>
    <col min="6" max="6" width="21.85546875" style="1" customWidth="1"/>
    <col min="7" max="7" width="12.42578125" style="2" customWidth="1"/>
    <col min="8" max="8" width="13.140625" style="3" customWidth="1"/>
    <col min="9" max="9" width="6.28515625" style="3" customWidth="1"/>
    <col min="10" max="10" width="14.140625" style="3" customWidth="1"/>
    <col min="11" max="11" width="15.85546875" style="4" bestFit="1" customWidth="1"/>
    <col min="12" max="12" width="11" style="1" customWidth="1"/>
    <col min="13" max="16384" width="53.140625" style="1"/>
  </cols>
  <sheetData>
    <row r="2" spans="1:11">
      <c r="G2" s="85" t="s">
        <v>69</v>
      </c>
      <c r="H2" s="85"/>
      <c r="I2" s="85"/>
      <c r="J2" s="85"/>
      <c r="K2" s="85"/>
    </row>
    <row r="4" spans="1:11" ht="21.75" customHeight="1"/>
    <row r="5" spans="1:11" ht="19.5" customHeight="1"/>
    <row r="6" spans="1:11" ht="23.25" customHeight="1">
      <c r="A6" s="86" t="s">
        <v>50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1" ht="9.75" customHeight="1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</row>
    <row r="9" spans="1:11" ht="31.5" customHeight="1" thickBot="1">
      <c r="A9" s="29" t="s">
        <v>4</v>
      </c>
      <c r="B9" s="29"/>
      <c r="C9" s="5"/>
      <c r="D9" s="6"/>
      <c r="E9" s="5"/>
      <c r="F9" s="5"/>
      <c r="G9" s="83"/>
      <c r="H9" s="83"/>
      <c r="I9" s="49"/>
      <c r="J9" s="49"/>
      <c r="K9" s="7"/>
    </row>
    <row r="10" spans="1:11">
      <c r="A10" s="8"/>
      <c r="B10" s="8"/>
      <c r="C10" s="8"/>
      <c r="G10" s="10"/>
      <c r="H10" s="1"/>
      <c r="I10" s="1"/>
      <c r="J10" s="1"/>
      <c r="K10" s="11"/>
    </row>
    <row r="11" spans="1:11" s="13" customFormat="1" ht="15.75" customHeight="1">
      <c r="A11" s="84"/>
      <c r="B11" s="84"/>
      <c r="C11" s="84"/>
      <c r="D11" s="84"/>
      <c r="E11" s="84"/>
      <c r="F11" s="84"/>
      <c r="G11" s="84"/>
      <c r="H11" s="14"/>
      <c r="I11" s="14"/>
      <c r="J11" s="14"/>
      <c r="K11" s="4"/>
    </row>
    <row r="12" spans="1:11" s="15" customFormat="1" ht="13.5" thickBot="1">
      <c r="D12" s="16"/>
      <c r="E12" s="17"/>
      <c r="F12" s="17"/>
      <c r="G12" s="18"/>
      <c r="H12" s="17"/>
      <c r="I12" s="17"/>
      <c r="J12" s="17"/>
      <c r="K12" s="19"/>
    </row>
    <row r="13" spans="1:11" s="20" customFormat="1" ht="51">
      <c r="A13" s="75" t="s">
        <v>16</v>
      </c>
      <c r="B13" s="75" t="s">
        <v>17</v>
      </c>
      <c r="C13" s="30" t="s">
        <v>14</v>
      </c>
      <c r="D13" s="31" t="s">
        <v>7</v>
      </c>
      <c r="E13" s="67" t="s">
        <v>1</v>
      </c>
      <c r="F13" s="67" t="s">
        <v>5</v>
      </c>
      <c r="G13" s="65" t="s">
        <v>2</v>
      </c>
      <c r="H13" s="32" t="s">
        <v>8</v>
      </c>
      <c r="I13" s="67" t="s">
        <v>9</v>
      </c>
      <c r="J13" s="54" t="s">
        <v>10</v>
      </c>
      <c r="K13" s="33" t="s">
        <v>11</v>
      </c>
    </row>
    <row r="14" spans="1:11" s="20" customFormat="1" ht="24" customHeight="1">
      <c r="A14" s="71" t="s">
        <v>18</v>
      </c>
      <c r="B14" s="72" t="s">
        <v>57</v>
      </c>
      <c r="C14" s="63">
        <v>1</v>
      </c>
      <c r="D14" s="64">
        <v>828</v>
      </c>
      <c r="E14" s="41"/>
      <c r="F14" s="41"/>
      <c r="G14" s="64"/>
      <c r="H14" s="64">
        <f t="shared" ref="H14:H17" si="0">G14*I14+G14</f>
        <v>0</v>
      </c>
      <c r="I14" s="42">
        <v>0.1</v>
      </c>
      <c r="J14" s="62">
        <f>C14*G14</f>
        <v>0</v>
      </c>
      <c r="K14" s="53">
        <f t="shared" ref="K14:K17" si="1">H14*C14</f>
        <v>0</v>
      </c>
    </row>
    <row r="15" spans="1:11" s="20" customFormat="1" ht="24" customHeight="1">
      <c r="A15" s="71" t="s">
        <v>19</v>
      </c>
      <c r="B15" s="72" t="s">
        <v>65</v>
      </c>
      <c r="C15" s="63">
        <v>1</v>
      </c>
      <c r="D15" s="64">
        <v>1104</v>
      </c>
      <c r="E15" s="41"/>
      <c r="F15" s="41"/>
      <c r="G15" s="64"/>
      <c r="H15" s="64">
        <f t="shared" si="0"/>
        <v>0</v>
      </c>
      <c r="I15" s="42">
        <v>0.1</v>
      </c>
      <c r="J15" s="62">
        <f t="shared" ref="J15:J17" si="2">C15*G15</f>
        <v>0</v>
      </c>
      <c r="K15" s="53">
        <f t="shared" si="1"/>
        <v>0</v>
      </c>
    </row>
    <row r="16" spans="1:11" s="20" customFormat="1" ht="24" customHeight="1">
      <c r="A16" s="71" t="s">
        <v>20</v>
      </c>
      <c r="B16" s="71" t="s">
        <v>58</v>
      </c>
      <c r="C16" s="63">
        <v>1</v>
      </c>
      <c r="D16" s="64">
        <v>3220</v>
      </c>
      <c r="E16" s="41"/>
      <c r="F16" s="41"/>
      <c r="G16" s="64"/>
      <c r="H16" s="64">
        <f t="shared" si="0"/>
        <v>0</v>
      </c>
      <c r="I16" s="42">
        <v>0.1</v>
      </c>
      <c r="J16" s="62">
        <f t="shared" si="2"/>
        <v>0</v>
      </c>
      <c r="K16" s="53">
        <f t="shared" si="1"/>
        <v>0</v>
      </c>
    </row>
    <row r="17" spans="1:12" s="20" customFormat="1" ht="24" customHeight="1">
      <c r="A17" s="71" t="s">
        <v>21</v>
      </c>
      <c r="B17" s="71" t="s">
        <v>59</v>
      </c>
      <c r="C17" s="63">
        <v>1</v>
      </c>
      <c r="D17" s="64">
        <v>3920</v>
      </c>
      <c r="E17" s="41"/>
      <c r="F17" s="41"/>
      <c r="G17" s="64"/>
      <c r="H17" s="64">
        <f t="shared" si="0"/>
        <v>0</v>
      </c>
      <c r="I17" s="42">
        <v>0.1</v>
      </c>
      <c r="J17" s="62">
        <f t="shared" si="2"/>
        <v>0</v>
      </c>
      <c r="K17" s="53">
        <f t="shared" si="1"/>
        <v>0</v>
      </c>
    </row>
    <row r="18" spans="1:12" s="20" customFormat="1" ht="30" customHeight="1">
      <c r="A18" s="43"/>
      <c r="B18" s="43"/>
      <c r="C18" s="50"/>
      <c r="D18" s="51"/>
      <c r="E18" s="12"/>
      <c r="F18" s="12"/>
      <c r="G18" s="51"/>
      <c r="H18" s="46"/>
      <c r="I18" s="46"/>
      <c r="J18" s="46"/>
      <c r="K18" s="47"/>
    </row>
    <row r="19" spans="1:12" s="20" customFormat="1" ht="30" customHeight="1">
      <c r="A19" s="43"/>
      <c r="B19" s="43"/>
      <c r="C19" s="50"/>
      <c r="D19" s="51"/>
      <c r="E19" s="12"/>
      <c r="F19" s="12"/>
      <c r="G19" s="51"/>
      <c r="H19" s="46"/>
      <c r="I19" s="46"/>
      <c r="J19" s="46"/>
      <c r="K19" s="47"/>
    </row>
    <row r="20" spans="1:12" s="13" customFormat="1" ht="13.5" thickBot="1">
      <c r="A20" s="1"/>
      <c r="B20" s="1"/>
      <c r="C20" s="1"/>
      <c r="D20" s="9"/>
      <c r="E20" s="1"/>
      <c r="F20" s="1"/>
      <c r="G20" s="2"/>
      <c r="H20" s="3"/>
      <c r="I20" s="3"/>
      <c r="J20" s="3"/>
      <c r="K20" s="4"/>
    </row>
    <row r="21" spans="1:12">
      <c r="A21" s="15"/>
      <c r="B21" s="15"/>
      <c r="C21" s="15"/>
      <c r="D21" s="21" t="s">
        <v>10</v>
      </c>
      <c r="E21" s="22"/>
      <c r="F21" s="22"/>
      <c r="G21" s="23"/>
      <c r="H21" s="22"/>
      <c r="I21" s="22"/>
      <c r="J21" s="22"/>
      <c r="K21" s="24">
        <f>SUM(J14:J17)</f>
        <v>0</v>
      </c>
    </row>
    <row r="22" spans="1:12" s="15" customFormat="1">
      <c r="D22" s="34" t="s">
        <v>6</v>
      </c>
      <c r="E22" s="35"/>
      <c r="F22" s="35"/>
      <c r="G22" s="36"/>
      <c r="H22" s="35"/>
      <c r="I22" s="35"/>
      <c r="J22" s="35"/>
      <c r="K22" s="37">
        <v>9072</v>
      </c>
    </row>
    <row r="23" spans="1:12" s="15" customFormat="1">
      <c r="D23" s="55" t="s">
        <v>11</v>
      </c>
      <c r="E23" s="56"/>
      <c r="F23" s="56"/>
      <c r="G23" s="57"/>
      <c r="H23" s="56"/>
      <c r="I23" s="56"/>
      <c r="J23" s="56"/>
      <c r="K23" s="58">
        <f>SUM(K14:K17)</f>
        <v>0</v>
      </c>
    </row>
    <row r="24" spans="1:12" s="15" customFormat="1" ht="13.5" thickBot="1">
      <c r="D24" s="25" t="s">
        <v>12</v>
      </c>
      <c r="E24" s="26"/>
      <c r="F24" s="26"/>
      <c r="G24" s="27"/>
      <c r="H24" s="26"/>
      <c r="I24" s="26"/>
      <c r="J24" s="26"/>
      <c r="K24" s="28">
        <f>K22-K21</f>
        <v>9072</v>
      </c>
    </row>
    <row r="25" spans="1:12" s="15" customFormat="1" ht="13.5" thickBot="1">
      <c r="A25" s="1"/>
      <c r="B25" s="1"/>
      <c r="C25" s="1"/>
      <c r="D25" s="9"/>
      <c r="E25" s="1"/>
      <c r="F25" s="1"/>
      <c r="G25" s="2"/>
      <c r="H25" s="3"/>
      <c r="I25" s="3"/>
      <c r="J25" s="3"/>
      <c r="K25" s="4"/>
    </row>
    <row r="26" spans="1:12">
      <c r="D26" s="21" t="s">
        <v>29</v>
      </c>
      <c r="E26" s="22"/>
      <c r="F26" s="22"/>
      <c r="G26" s="23"/>
      <c r="H26" s="22"/>
      <c r="I26" s="22"/>
      <c r="J26" s="22"/>
      <c r="K26" s="24">
        <f>K21*4</f>
        <v>0</v>
      </c>
    </row>
    <row r="27" spans="1:12">
      <c r="D27" s="34" t="s">
        <v>30</v>
      </c>
      <c r="E27" s="35"/>
      <c r="F27" s="35"/>
      <c r="G27" s="36"/>
      <c r="H27" s="35"/>
      <c r="I27" s="35"/>
      <c r="J27" s="35"/>
      <c r="K27" s="37">
        <f>K22*4</f>
        <v>36288</v>
      </c>
      <c r="L27" s="38"/>
    </row>
    <row r="28" spans="1:12">
      <c r="D28" s="59" t="s">
        <v>31</v>
      </c>
      <c r="E28" s="56"/>
      <c r="F28" s="56"/>
      <c r="G28" s="57"/>
      <c r="H28" s="56"/>
      <c r="I28" s="56"/>
      <c r="J28" s="56"/>
      <c r="K28" s="58">
        <f>K23*4</f>
        <v>0</v>
      </c>
      <c r="L28" s="38"/>
    </row>
    <row r="29" spans="1:12" ht="13.5" thickBot="1">
      <c r="D29" s="25" t="s">
        <v>32</v>
      </c>
      <c r="E29" s="26"/>
      <c r="F29" s="26"/>
      <c r="G29" s="27"/>
      <c r="H29" s="26"/>
      <c r="I29" s="26"/>
      <c r="J29" s="26"/>
      <c r="K29" s="28">
        <f>K27-K26</f>
        <v>36288</v>
      </c>
    </row>
    <row r="30" spans="1:12">
      <c r="H30" s="1"/>
      <c r="I30" s="1"/>
      <c r="J30" s="1"/>
      <c r="K30" s="11"/>
    </row>
    <row r="31" spans="1:12">
      <c r="H31" s="1"/>
      <c r="I31" s="1"/>
      <c r="J31" s="1"/>
      <c r="K31" s="11"/>
    </row>
    <row r="32" spans="1:12">
      <c r="D32" s="1"/>
      <c r="G32" s="1"/>
      <c r="H32" s="1"/>
      <c r="I32" s="1"/>
      <c r="J32" s="1"/>
      <c r="K32" s="11"/>
    </row>
    <row r="33" spans="4:11">
      <c r="D33" s="1"/>
      <c r="G33" s="1"/>
      <c r="H33" s="1"/>
      <c r="I33" s="1"/>
      <c r="J33" s="1"/>
      <c r="K33" s="11"/>
    </row>
  </sheetData>
  <mergeCells count="4">
    <mergeCell ref="G2:K2"/>
    <mergeCell ref="A6:K7"/>
    <mergeCell ref="G9:H9"/>
    <mergeCell ref="A11:G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Instruccions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2025-03-04T12:08:04Z</dcterms:modified>
</cp:coreProperties>
</file>